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ystem Profile\ypeev\Desktop\Отчети\Тримесечни отчети\2021\30.06.2021\БЮ-2\"/>
    </mc:Choice>
  </mc:AlternateContent>
  <workbookProtection workbookPassword="E2DC" lockStructure="1"/>
  <bookViews>
    <workbookView xWindow="0" yWindow="0" windowWidth="19170" windowHeight="10725" activeTab="5"/>
  </bookViews>
  <sheets>
    <sheet name="P_Total" sheetId="4" r:id="rId1"/>
    <sheet name="B" sheetId="5" state="hidden" r:id="rId2"/>
    <sheet name="P (1)" sheetId="6" r:id="rId3"/>
    <sheet name="E" sheetId="7" state="hidden" r:id="rId4"/>
    <sheet name="Progr" sheetId="8" r:id="rId5"/>
    <sheet name="PomoshtenSheet" sheetId="11" r:id="rId6"/>
    <sheet name="Klasif" sheetId="13" r:id="rId7"/>
    <sheet name="Inf" sheetId="9" state="hidden" r:id="rId8"/>
    <sheet name="P" sheetId="10" state="hidden" r:id="rId9"/>
  </sheets>
  <externalReferences>
    <externalReference r:id="rId10"/>
    <externalReference r:id="rId11"/>
  </externalReferences>
  <definedNames>
    <definedName name="_xlnm._FilterDatabase" localSheetId="8" hidden="1">P!$A$1:$A$80</definedName>
    <definedName name="_xlnm._FilterDatabase" localSheetId="2" hidden="1">'P (1)'!$A$1:$A$83</definedName>
    <definedName name="_xlnm._FilterDatabase" localSheetId="0" hidden="1">P_Total!$A$1:$A$83</definedName>
    <definedName name="_xlnm._FilterDatabase" localSheetId="5" hidden="1">PomoshtenSheet!$A$1:$A$63</definedName>
    <definedName name="_xlnm._FilterDatabase" localSheetId="4" hidden="1">Progr!$A$1:$A$47</definedName>
    <definedName name="_xlnm.Print_Area" localSheetId="8">P!$B$1:$J$83</definedName>
    <definedName name="_xlnm.Print_Area" localSheetId="2">'P (1)'!$B$1:$J$83</definedName>
    <definedName name="_xlnm.Print_Area" localSheetId="0">P_Total!$B$1:$J$83</definedName>
    <definedName name="_xlnm.Print_Area" localSheetId="5">PomoshtenSheet!$B$1:$J$63</definedName>
    <definedName name="_xlnm.Print_Area" localSheetId="4">Progr!$B$1:$K$47</definedName>
    <definedName name="_xlnm.Print_Titles" localSheetId="6">Klasif!$4:$5</definedName>
    <definedName name="_xlnm.Print_Titles" localSheetId="8">P!$B:$D,P!$7:$12</definedName>
    <definedName name="_xlnm.Print_Titles" localSheetId="2">'P (1)'!$B:$D,'P (1)'!$7:$12</definedName>
    <definedName name="_xlnm.Print_Titles" localSheetId="0">P_Total!$B:$D,P_Total!$7:$12</definedName>
    <definedName name="_xlnm.Print_Titles" localSheetId="5">PomoshtenSheet!$B:$D,PomoshtenSheet!$6:$13</definedName>
    <definedName name="_xlnm.Print_Titles" localSheetId="4">Progr!$B:$D,Progr!$6:$13</definedName>
  </definedNames>
  <calcPr calcId="162913"/>
</workbook>
</file>

<file path=xl/calcChain.xml><?xml version="1.0" encoding="utf-8"?>
<calcChain xmlns="http://schemas.openxmlformats.org/spreadsheetml/2006/main">
  <c r="F33" i="6" l="1"/>
  <c r="G33" i="6" l="1"/>
  <c r="G25" i="6"/>
  <c r="G24" i="6"/>
  <c r="G21" i="6"/>
  <c r="G20" i="6"/>
  <c r="G19" i="6"/>
  <c r="J73" i="10" l="1"/>
  <c r="E74" i="10"/>
  <c r="J82" i="4"/>
  <c r="J62" i="11" s="1"/>
  <c r="I82" i="4"/>
  <c r="I62" i="11" s="1"/>
  <c r="H82" i="4"/>
  <c r="H62" i="11" s="1"/>
  <c r="G82" i="4"/>
  <c r="G62" i="11" s="1"/>
  <c r="F82" i="4"/>
  <c r="F62" i="11" s="1"/>
  <c r="E82" i="4"/>
  <c r="J81" i="4"/>
  <c r="J61" i="11" s="1"/>
  <c r="I81" i="4"/>
  <c r="I61" i="11" s="1"/>
  <c r="H81" i="4"/>
  <c r="H61" i="11" s="1"/>
  <c r="G81" i="4"/>
  <c r="G61" i="11" s="1"/>
  <c r="F81" i="4"/>
  <c r="E81" i="4"/>
  <c r="E61" i="11" s="1"/>
  <c r="J80" i="4"/>
  <c r="J60" i="11" s="1"/>
  <c r="I80" i="4"/>
  <c r="I60" i="11" s="1"/>
  <c r="H80" i="4"/>
  <c r="H60" i="11" s="1"/>
  <c r="G80" i="4"/>
  <c r="G60" i="11" s="1"/>
  <c r="F80" i="4"/>
  <c r="E80" i="4"/>
  <c r="E60" i="11" s="1"/>
  <c r="J79" i="4"/>
  <c r="J59" i="11" s="1"/>
  <c r="I79" i="4"/>
  <c r="H79" i="4"/>
  <c r="H59" i="11" s="1"/>
  <c r="G79" i="4"/>
  <c r="G59" i="11" s="1"/>
  <c r="F79" i="4"/>
  <c r="F59" i="11" s="1"/>
  <c r="E79" i="4"/>
  <c r="J77" i="4"/>
  <c r="J57" i="11" s="1"/>
  <c r="I77" i="4"/>
  <c r="H77" i="4"/>
  <c r="H57" i="11" s="1"/>
  <c r="G77" i="4"/>
  <c r="G57" i="11" s="1"/>
  <c r="F77" i="4"/>
  <c r="E77" i="4"/>
  <c r="E57" i="11" s="1"/>
  <c r="J76" i="4"/>
  <c r="J56" i="11" s="1"/>
  <c r="I76" i="4"/>
  <c r="I56" i="11" s="1"/>
  <c r="H76" i="4"/>
  <c r="G76" i="4"/>
  <c r="G56" i="11" s="1"/>
  <c r="F76" i="4"/>
  <c r="F56" i="11" s="1"/>
  <c r="E76" i="4"/>
  <c r="E56" i="11" s="1"/>
  <c r="J70" i="4"/>
  <c r="J50" i="11" s="1"/>
  <c r="I70" i="4"/>
  <c r="I50" i="11"/>
  <c r="H70" i="4"/>
  <c r="H50" i="11" s="1"/>
  <c r="G70" i="4"/>
  <c r="G50" i="11" s="1"/>
  <c r="F70" i="4"/>
  <c r="F50" i="11" s="1"/>
  <c r="E70" i="4"/>
  <c r="E50" i="11" s="1"/>
  <c r="J69" i="4"/>
  <c r="J49" i="11" s="1"/>
  <c r="I69" i="4"/>
  <c r="I49" i="11" s="1"/>
  <c r="H69" i="4"/>
  <c r="H49" i="11"/>
  <c r="G69" i="4"/>
  <c r="G49" i="11" s="1"/>
  <c r="F69" i="4"/>
  <c r="F49" i="11" s="1"/>
  <c r="E69" i="4"/>
  <c r="J68" i="4"/>
  <c r="J48" i="11" s="1"/>
  <c r="I68" i="4"/>
  <c r="I48" i="11" s="1"/>
  <c r="H68" i="4"/>
  <c r="H48" i="11" s="1"/>
  <c r="G68" i="4"/>
  <c r="F68" i="4"/>
  <c r="E68" i="4"/>
  <c r="J67" i="4"/>
  <c r="J47" i="11" s="1"/>
  <c r="I67" i="4"/>
  <c r="I47" i="11" s="1"/>
  <c r="H67" i="4"/>
  <c r="G67" i="4"/>
  <c r="G47" i="11" s="1"/>
  <c r="F67" i="4"/>
  <c r="F47" i="11" s="1"/>
  <c r="E67" i="4"/>
  <c r="E47" i="11" s="1"/>
  <c r="J65" i="4"/>
  <c r="I65" i="4"/>
  <c r="H65" i="4"/>
  <c r="G65" i="4"/>
  <c r="F65" i="4"/>
  <c r="E65" i="4"/>
  <c r="J64" i="4"/>
  <c r="I64" i="4"/>
  <c r="H64" i="4"/>
  <c r="G64" i="4"/>
  <c r="F64" i="4"/>
  <c r="F44" i="11" s="1"/>
  <c r="E64" i="4"/>
  <c r="J63" i="4"/>
  <c r="I63" i="4"/>
  <c r="H63" i="4"/>
  <c r="G63" i="4"/>
  <c r="F63" i="4"/>
  <c r="E63" i="4"/>
  <c r="J62" i="4"/>
  <c r="I62" i="4"/>
  <c r="H62" i="4"/>
  <c r="G62" i="4"/>
  <c r="F62" i="4"/>
  <c r="E62" i="4"/>
  <c r="J61" i="4"/>
  <c r="I61" i="4"/>
  <c r="H61" i="4"/>
  <c r="G61" i="4"/>
  <c r="F61" i="4"/>
  <c r="E61" i="4"/>
  <c r="J59" i="4"/>
  <c r="J39" i="11" s="1"/>
  <c r="I59" i="4"/>
  <c r="I39" i="11" s="1"/>
  <c r="H59" i="4"/>
  <c r="H39" i="11" s="1"/>
  <c r="G59" i="4"/>
  <c r="F59" i="4"/>
  <c r="F39" i="11" s="1"/>
  <c r="E59" i="4"/>
  <c r="J58" i="4"/>
  <c r="I58" i="4"/>
  <c r="I38" i="11" s="1"/>
  <c r="H58" i="4"/>
  <c r="H38" i="11" s="1"/>
  <c r="G58" i="4"/>
  <c r="G38" i="11" s="1"/>
  <c r="F58" i="4"/>
  <c r="E58" i="4"/>
  <c r="E57" i="4" s="1"/>
  <c r="J56" i="4"/>
  <c r="I56" i="4"/>
  <c r="H56" i="4"/>
  <c r="G56" i="4"/>
  <c r="F56" i="4"/>
  <c r="E56" i="4"/>
  <c r="J55" i="4"/>
  <c r="J35" i="11" s="1"/>
  <c r="I55" i="4"/>
  <c r="I35" i="11" s="1"/>
  <c r="H55" i="4"/>
  <c r="H35" i="11" s="1"/>
  <c r="G55" i="4"/>
  <c r="G35" i="11" s="1"/>
  <c r="F55" i="4"/>
  <c r="F35" i="11" s="1"/>
  <c r="E55" i="4"/>
  <c r="E35" i="11" s="1"/>
  <c r="J54" i="4"/>
  <c r="J34" i="11" s="1"/>
  <c r="I54" i="4"/>
  <c r="I34" i="11" s="1"/>
  <c r="H54" i="4"/>
  <c r="H34" i="11" s="1"/>
  <c r="G54" i="4"/>
  <c r="G34" i="11" s="1"/>
  <c r="F54" i="4"/>
  <c r="F34" i="11" s="1"/>
  <c r="E54" i="4"/>
  <c r="E34" i="11" s="1"/>
  <c r="D54" i="10"/>
  <c r="C54" i="10"/>
  <c r="A54" i="10"/>
  <c r="D54" i="6"/>
  <c r="C54" i="6"/>
  <c r="A54" i="6"/>
  <c r="F38" i="11"/>
  <c r="J53" i="4"/>
  <c r="J33" i="11" s="1"/>
  <c r="I53" i="4"/>
  <c r="I33" i="11" s="1"/>
  <c r="H53" i="4"/>
  <c r="H33" i="11" s="1"/>
  <c r="G53" i="4"/>
  <c r="G33" i="11" s="1"/>
  <c r="F53" i="4"/>
  <c r="F33" i="11" s="1"/>
  <c r="E53" i="4"/>
  <c r="E33" i="11" s="1"/>
  <c r="J52" i="4"/>
  <c r="J32" i="11" s="1"/>
  <c r="I52" i="4"/>
  <c r="I32" i="11" s="1"/>
  <c r="H52" i="4"/>
  <c r="H32" i="11" s="1"/>
  <c r="G52" i="4"/>
  <c r="F52" i="4"/>
  <c r="F32" i="11" s="1"/>
  <c r="E52" i="4"/>
  <c r="E32" i="11" s="1"/>
  <c r="J51" i="4"/>
  <c r="I51" i="4"/>
  <c r="H51" i="4"/>
  <c r="G51" i="4"/>
  <c r="F51" i="4"/>
  <c r="E51" i="4"/>
  <c r="J50" i="4"/>
  <c r="J30" i="11" s="1"/>
  <c r="I50" i="4"/>
  <c r="I30" i="11" s="1"/>
  <c r="H50" i="4"/>
  <c r="H30" i="11" s="1"/>
  <c r="G50" i="4"/>
  <c r="G30" i="11" s="1"/>
  <c r="F50" i="4"/>
  <c r="F30" i="11" s="1"/>
  <c r="E50" i="4"/>
  <c r="J49" i="4"/>
  <c r="J29" i="11" s="1"/>
  <c r="I49" i="4"/>
  <c r="I29" i="11" s="1"/>
  <c r="H49" i="4"/>
  <c r="H29" i="11" s="1"/>
  <c r="G49" i="4"/>
  <c r="G29" i="11" s="1"/>
  <c r="F49" i="4"/>
  <c r="F29" i="11" s="1"/>
  <c r="E49" i="4"/>
  <c r="J48" i="4"/>
  <c r="J28" i="11" s="1"/>
  <c r="I48" i="4"/>
  <c r="I28" i="11" s="1"/>
  <c r="H48" i="4"/>
  <c r="H28" i="11" s="1"/>
  <c r="G48" i="4"/>
  <c r="G28" i="11" s="1"/>
  <c r="F48" i="4"/>
  <c r="F28" i="11" s="1"/>
  <c r="E48" i="4"/>
  <c r="E28" i="11" s="1"/>
  <c r="J47" i="4"/>
  <c r="I47" i="4"/>
  <c r="H47" i="4"/>
  <c r="G47" i="4"/>
  <c r="F47" i="4"/>
  <c r="E47" i="4"/>
  <c r="J46" i="4"/>
  <c r="J45" i="4" s="1"/>
  <c r="I46" i="4"/>
  <c r="H46" i="4"/>
  <c r="G46" i="4"/>
  <c r="F46" i="4"/>
  <c r="F45" i="4" s="1"/>
  <c r="E46" i="4"/>
  <c r="J44" i="4"/>
  <c r="I44" i="4"/>
  <c r="H44" i="4"/>
  <c r="G44" i="4"/>
  <c r="F44" i="4"/>
  <c r="E44" i="4"/>
  <c r="J43" i="4"/>
  <c r="I43" i="4"/>
  <c r="H43" i="4"/>
  <c r="G43" i="4"/>
  <c r="F43" i="4"/>
  <c r="E43" i="4"/>
  <c r="J42" i="4"/>
  <c r="I42" i="4"/>
  <c r="H42" i="4"/>
  <c r="G42" i="4"/>
  <c r="F42" i="4"/>
  <c r="E42" i="4"/>
  <c r="J41" i="4"/>
  <c r="I41" i="4"/>
  <c r="H41" i="4"/>
  <c r="G41" i="4"/>
  <c r="F41" i="4"/>
  <c r="E41" i="4"/>
  <c r="J40" i="4"/>
  <c r="I40" i="4"/>
  <c r="H40" i="4"/>
  <c r="H39" i="4" s="1"/>
  <c r="G40" i="4"/>
  <c r="F40" i="4"/>
  <c r="E40" i="4"/>
  <c r="J36" i="4"/>
  <c r="J45" i="11" s="1"/>
  <c r="I36" i="4"/>
  <c r="H36" i="4"/>
  <c r="G36" i="4"/>
  <c r="F36" i="4"/>
  <c r="F45" i="11" s="1"/>
  <c r="E36" i="4"/>
  <c r="J35" i="4"/>
  <c r="I35" i="4"/>
  <c r="H35" i="4"/>
  <c r="H44" i="11" s="1"/>
  <c r="G35" i="4"/>
  <c r="G44" i="11" s="1"/>
  <c r="F35" i="4"/>
  <c r="E35" i="4"/>
  <c r="E44" i="11" s="1"/>
  <c r="J34" i="4"/>
  <c r="J43" i="11" s="1"/>
  <c r="I34" i="4"/>
  <c r="H34" i="4"/>
  <c r="G34" i="4"/>
  <c r="G43" i="11" s="1"/>
  <c r="F34" i="4"/>
  <c r="E34" i="4"/>
  <c r="E43" i="11" s="1"/>
  <c r="J33" i="4"/>
  <c r="I33" i="4"/>
  <c r="H33" i="4"/>
  <c r="G33" i="4"/>
  <c r="G42" i="11" s="1"/>
  <c r="F33" i="4"/>
  <c r="E33" i="4"/>
  <c r="J32" i="4"/>
  <c r="J41" i="11" s="1"/>
  <c r="I32" i="4"/>
  <c r="H32" i="4"/>
  <c r="G32" i="4"/>
  <c r="F32" i="4"/>
  <c r="F41" i="11" s="1"/>
  <c r="E32" i="4"/>
  <c r="J30" i="4"/>
  <c r="J36" i="11" s="1"/>
  <c r="I30" i="4"/>
  <c r="I36" i="11" s="1"/>
  <c r="H30" i="4"/>
  <c r="G30" i="4"/>
  <c r="F30" i="4"/>
  <c r="F36" i="11" s="1"/>
  <c r="E30" i="4"/>
  <c r="E36" i="11" s="1"/>
  <c r="J29" i="4"/>
  <c r="I29" i="4"/>
  <c r="H29" i="4"/>
  <c r="G29" i="4"/>
  <c r="G31" i="11" s="1"/>
  <c r="F29" i="4"/>
  <c r="E29" i="4"/>
  <c r="D29" i="10"/>
  <c r="C29" i="10"/>
  <c r="D29" i="6"/>
  <c r="C29" i="6"/>
  <c r="A29" i="6"/>
  <c r="A29" i="10"/>
  <c r="F48" i="11"/>
  <c r="J28" i="4"/>
  <c r="I28" i="4"/>
  <c r="I27" i="11" s="1"/>
  <c r="H28" i="4"/>
  <c r="G28" i="4"/>
  <c r="G26" i="4" s="1"/>
  <c r="F28" i="4"/>
  <c r="F27" i="11" s="1"/>
  <c r="J27" i="4"/>
  <c r="I27" i="4"/>
  <c r="H27" i="4"/>
  <c r="A27" i="4" s="1"/>
  <c r="G27" i="4"/>
  <c r="F27" i="4"/>
  <c r="J25" i="4"/>
  <c r="I25" i="4"/>
  <c r="I24" i="11" s="1"/>
  <c r="H25" i="4"/>
  <c r="G25" i="4"/>
  <c r="F25" i="4"/>
  <c r="J24" i="4"/>
  <c r="I24" i="4"/>
  <c r="H24" i="4"/>
  <c r="G24" i="4"/>
  <c r="F24" i="4"/>
  <c r="J22" i="4"/>
  <c r="I22" i="4"/>
  <c r="H22" i="4"/>
  <c r="G22" i="4"/>
  <c r="G22" i="11" s="1"/>
  <c r="F22" i="4"/>
  <c r="J21" i="4"/>
  <c r="I21" i="4"/>
  <c r="H21" i="4"/>
  <c r="H21" i="11" s="1"/>
  <c r="G21" i="4"/>
  <c r="F21" i="4"/>
  <c r="J20" i="4"/>
  <c r="I20" i="4"/>
  <c r="I20" i="11" s="1"/>
  <c r="H20" i="4"/>
  <c r="G20" i="4"/>
  <c r="F20" i="4"/>
  <c r="J19" i="4"/>
  <c r="J19" i="11" s="1"/>
  <c r="I19" i="4"/>
  <c r="I19" i="11" s="1"/>
  <c r="H19" i="4"/>
  <c r="H19" i="11" s="1"/>
  <c r="G19" i="4"/>
  <c r="F19" i="4"/>
  <c r="F19" i="11" s="1"/>
  <c r="E28" i="4"/>
  <c r="E27" i="4"/>
  <c r="E25" i="4"/>
  <c r="E24" i="4"/>
  <c r="E22" i="4"/>
  <c r="E22" i="11" s="1"/>
  <c r="E21" i="4"/>
  <c r="E20" i="4"/>
  <c r="E19" i="4"/>
  <c r="E19" i="11" s="1"/>
  <c r="C82" i="10"/>
  <c r="A82" i="10"/>
  <c r="C81" i="10"/>
  <c r="A81" i="10"/>
  <c r="C80" i="10"/>
  <c r="A80" i="10"/>
  <c r="C79" i="10"/>
  <c r="A79" i="10"/>
  <c r="J78" i="10"/>
  <c r="J74" i="10" s="1"/>
  <c r="I78" i="10"/>
  <c r="I74" i="10"/>
  <c r="H78" i="10"/>
  <c r="H74" i="10" s="1"/>
  <c r="G78" i="10"/>
  <c r="G74" i="10"/>
  <c r="F78" i="10"/>
  <c r="F74" i="10" s="1"/>
  <c r="E78" i="10"/>
  <c r="C78" i="10"/>
  <c r="C77" i="10"/>
  <c r="A77" i="10"/>
  <c r="C76" i="10"/>
  <c r="A76" i="10"/>
  <c r="J75" i="10"/>
  <c r="I75" i="10"/>
  <c r="I73" i="10" s="1"/>
  <c r="H75" i="10"/>
  <c r="H73" i="10" s="1"/>
  <c r="G75" i="10"/>
  <c r="G73" i="10" s="1"/>
  <c r="F75" i="10"/>
  <c r="F73" i="10" s="1"/>
  <c r="E75" i="10"/>
  <c r="E73" i="10" s="1"/>
  <c r="C75" i="10"/>
  <c r="C74" i="10"/>
  <c r="C73" i="10"/>
  <c r="C72" i="10"/>
  <c r="D70" i="10"/>
  <c r="C70" i="10"/>
  <c r="B70" i="10"/>
  <c r="A70" i="10"/>
  <c r="D69" i="10"/>
  <c r="C69" i="10"/>
  <c r="A69" i="10"/>
  <c r="D68" i="10"/>
  <c r="C68" i="10"/>
  <c r="A68" i="10"/>
  <c r="D67" i="10"/>
  <c r="C67" i="10"/>
  <c r="A67" i="10"/>
  <c r="J66" i="10"/>
  <c r="I66" i="10"/>
  <c r="H66" i="10"/>
  <c r="G66" i="10"/>
  <c r="A66" i="10" s="1"/>
  <c r="F66" i="10"/>
  <c r="E66" i="10"/>
  <c r="D66" i="10"/>
  <c r="C66" i="10"/>
  <c r="D65" i="10"/>
  <c r="C65" i="10"/>
  <c r="A65" i="10"/>
  <c r="D64" i="10"/>
  <c r="C64" i="10"/>
  <c r="A64" i="10"/>
  <c r="D63" i="10"/>
  <c r="C63" i="10"/>
  <c r="A63" i="10"/>
  <c r="D62" i="10"/>
  <c r="C62" i="10"/>
  <c r="A62" i="10"/>
  <c r="D61" i="10"/>
  <c r="C61" i="10"/>
  <c r="A61" i="10"/>
  <c r="J60" i="10"/>
  <c r="I60" i="10"/>
  <c r="H60" i="10"/>
  <c r="G60" i="10"/>
  <c r="A60" i="10" s="1"/>
  <c r="F60" i="10"/>
  <c r="E60" i="10"/>
  <c r="D60" i="10"/>
  <c r="C60" i="10"/>
  <c r="D59" i="10"/>
  <c r="C59" i="10"/>
  <c r="A59" i="10"/>
  <c r="D58" i="10"/>
  <c r="C58" i="10"/>
  <c r="A58" i="10"/>
  <c r="J57" i="10"/>
  <c r="I57" i="10"/>
  <c r="H57" i="10"/>
  <c r="G57" i="10"/>
  <c r="F57" i="10"/>
  <c r="E57" i="10"/>
  <c r="A57" i="10" s="1"/>
  <c r="D57" i="10"/>
  <c r="C57" i="10"/>
  <c r="D56" i="10"/>
  <c r="C56" i="10"/>
  <c r="A56" i="10"/>
  <c r="D55" i="10"/>
  <c r="C55" i="10"/>
  <c r="A55" i="10"/>
  <c r="D53" i="10"/>
  <c r="C53" i="10"/>
  <c r="A53" i="10"/>
  <c r="D52" i="10"/>
  <c r="C52" i="10"/>
  <c r="A52" i="10"/>
  <c r="D51" i="10"/>
  <c r="C51" i="10"/>
  <c r="A51" i="10"/>
  <c r="D50" i="10"/>
  <c r="C50" i="10"/>
  <c r="A50" i="10"/>
  <c r="D49" i="10"/>
  <c r="C49" i="10"/>
  <c r="A49" i="10"/>
  <c r="D48" i="10"/>
  <c r="C48" i="10"/>
  <c r="A48" i="10"/>
  <c r="D47" i="10"/>
  <c r="C47" i="10"/>
  <c r="A47" i="10"/>
  <c r="D46" i="10"/>
  <c r="C46" i="10"/>
  <c r="A46" i="10"/>
  <c r="J45" i="10"/>
  <c r="I45" i="10"/>
  <c r="H45" i="10"/>
  <c r="G45" i="10"/>
  <c r="F45" i="10"/>
  <c r="E45" i="10"/>
  <c r="A45" i="10" s="1"/>
  <c r="D45" i="10"/>
  <c r="C45" i="10"/>
  <c r="D44" i="10"/>
  <c r="C44" i="10"/>
  <c r="A44" i="10"/>
  <c r="D43" i="10"/>
  <c r="C43" i="10"/>
  <c r="A43" i="10"/>
  <c r="D42" i="10"/>
  <c r="C42" i="10"/>
  <c r="A42" i="10"/>
  <c r="D41" i="10"/>
  <c r="C41" i="10"/>
  <c r="A41" i="10"/>
  <c r="D40" i="10"/>
  <c r="C40" i="10"/>
  <c r="A40" i="10"/>
  <c r="J39" i="10"/>
  <c r="J38" i="10" s="1"/>
  <c r="J37" i="10" s="1"/>
  <c r="I39" i="10"/>
  <c r="I38" i="10" s="1"/>
  <c r="I37" i="10" s="1"/>
  <c r="H39" i="10"/>
  <c r="H38" i="10" s="1"/>
  <c r="H37" i="10" s="1"/>
  <c r="G39" i="10"/>
  <c r="G38" i="10" s="1"/>
  <c r="G37" i="10" s="1"/>
  <c r="F39" i="10"/>
  <c r="F38" i="10" s="1"/>
  <c r="F37" i="10" s="1"/>
  <c r="E39" i="10"/>
  <c r="E38" i="10" s="1"/>
  <c r="D39" i="10"/>
  <c r="C39" i="10"/>
  <c r="D38" i="10"/>
  <c r="C38" i="10"/>
  <c r="D37" i="10"/>
  <c r="C37" i="10"/>
  <c r="B37" i="10"/>
  <c r="D36" i="10"/>
  <c r="C36" i="10"/>
  <c r="A36" i="10"/>
  <c r="D35" i="10"/>
  <c r="C35" i="10"/>
  <c r="A35" i="10"/>
  <c r="D34" i="10"/>
  <c r="C34" i="10"/>
  <c r="A34" i="10"/>
  <c r="D33" i="10"/>
  <c r="C33" i="10"/>
  <c r="A33" i="10"/>
  <c r="D32" i="10"/>
  <c r="C32" i="10"/>
  <c r="A32" i="10"/>
  <c r="J31" i="10"/>
  <c r="I31" i="10"/>
  <c r="H31" i="10"/>
  <c r="G31" i="10"/>
  <c r="F31" i="10"/>
  <c r="E31" i="10"/>
  <c r="A31" i="10" s="1"/>
  <c r="D31" i="10"/>
  <c r="C31" i="10"/>
  <c r="D30" i="10"/>
  <c r="C30" i="10"/>
  <c r="A30" i="10"/>
  <c r="D28" i="10"/>
  <c r="C28" i="10"/>
  <c r="A28" i="10"/>
  <c r="D27" i="10"/>
  <c r="C27" i="10"/>
  <c r="A27" i="10"/>
  <c r="J26" i="10"/>
  <c r="I26" i="10"/>
  <c r="I23" i="10"/>
  <c r="I17" i="10"/>
  <c r="H26" i="10"/>
  <c r="H23" i="10" s="1"/>
  <c r="G26" i="10"/>
  <c r="G23" i="10"/>
  <c r="F26" i="10"/>
  <c r="A26" i="10" s="1"/>
  <c r="E26" i="10"/>
  <c r="E23" i="10" s="1"/>
  <c r="A23" i="10" s="1"/>
  <c r="D26" i="10"/>
  <c r="C26" i="10"/>
  <c r="D25" i="10"/>
  <c r="C25" i="10"/>
  <c r="A25" i="10"/>
  <c r="D24" i="10"/>
  <c r="C24" i="10"/>
  <c r="A24" i="10"/>
  <c r="J23" i="10"/>
  <c r="F23" i="10"/>
  <c r="F17" i="10" s="1"/>
  <c r="D23" i="10"/>
  <c r="C23" i="10"/>
  <c r="D22" i="10"/>
  <c r="C22" i="10"/>
  <c r="A22" i="10"/>
  <c r="D21" i="10"/>
  <c r="C21" i="10"/>
  <c r="A21" i="10"/>
  <c r="D20" i="10"/>
  <c r="C20" i="10"/>
  <c r="A20" i="10"/>
  <c r="D19" i="10"/>
  <c r="C19" i="10"/>
  <c r="A19" i="10"/>
  <c r="J18" i="10"/>
  <c r="J17" i="10"/>
  <c r="J16" i="10" s="1"/>
  <c r="J14" i="10" s="1"/>
  <c r="I18" i="10"/>
  <c r="H18" i="10"/>
  <c r="H17" i="10" s="1"/>
  <c r="G18" i="10"/>
  <c r="G17" i="10" s="1"/>
  <c r="G16" i="10" s="1"/>
  <c r="G14" i="10" s="1"/>
  <c r="F18" i="10"/>
  <c r="E18" i="10"/>
  <c r="C18" i="10"/>
  <c r="C17" i="10"/>
  <c r="B17" i="10"/>
  <c r="C16" i="10"/>
  <c r="E12" i="10"/>
  <c r="D12" i="10"/>
  <c r="C12" i="10"/>
  <c r="J11" i="10"/>
  <c r="I11" i="10"/>
  <c r="H11" i="10"/>
  <c r="G11" i="10"/>
  <c r="F11" i="10"/>
  <c r="E11" i="10"/>
  <c r="D11" i="10"/>
  <c r="C11" i="10"/>
  <c r="E10" i="10"/>
  <c r="D10" i="10"/>
  <c r="C10" i="10"/>
  <c r="J9" i="10"/>
  <c r="I9" i="10"/>
  <c r="H9" i="10"/>
  <c r="G9" i="10"/>
  <c r="F9" i="10"/>
  <c r="E9" i="10"/>
  <c r="D9" i="10"/>
  <c r="C9" i="10"/>
  <c r="J8" i="10"/>
  <c r="I8" i="10"/>
  <c r="H8" i="10"/>
  <c r="G8" i="10"/>
  <c r="F8" i="10"/>
  <c r="E8" i="10"/>
  <c r="D8" i="10"/>
  <c r="C8" i="10"/>
  <c r="J78" i="6"/>
  <c r="J74" i="6" s="1"/>
  <c r="I78" i="6"/>
  <c r="I74" i="6" s="1"/>
  <c r="H78" i="6"/>
  <c r="H74" i="6" s="1"/>
  <c r="G78" i="6"/>
  <c r="G74" i="6" s="1"/>
  <c r="F78" i="6"/>
  <c r="F74" i="6" s="1"/>
  <c r="J75" i="6"/>
  <c r="J73" i="6" s="1"/>
  <c r="I75" i="6"/>
  <c r="I73" i="6" s="1"/>
  <c r="H75" i="6"/>
  <c r="H73" i="6" s="1"/>
  <c r="G75" i="6"/>
  <c r="G73" i="6" s="1"/>
  <c r="F75" i="6"/>
  <c r="F73" i="6" s="1"/>
  <c r="J66" i="6"/>
  <c r="I66" i="6"/>
  <c r="H66" i="6"/>
  <c r="G66" i="6"/>
  <c r="F66" i="6"/>
  <c r="J60" i="6"/>
  <c r="I60" i="6"/>
  <c r="H60" i="6"/>
  <c r="G60" i="6"/>
  <c r="F60" i="6"/>
  <c r="J57" i="6"/>
  <c r="I57" i="6"/>
  <c r="H57" i="6"/>
  <c r="G57" i="6"/>
  <c r="F57" i="6"/>
  <c r="J45" i="6"/>
  <c r="I45" i="6"/>
  <c r="H45" i="6"/>
  <c r="G45" i="6"/>
  <c r="G38" i="6" s="1"/>
  <c r="F45" i="6"/>
  <c r="J39" i="6"/>
  <c r="J38" i="6" s="1"/>
  <c r="J37" i="6" s="1"/>
  <c r="I39" i="6"/>
  <c r="H39" i="6"/>
  <c r="G39" i="6"/>
  <c r="F39" i="6"/>
  <c r="F38" i="6" s="1"/>
  <c r="J31" i="6"/>
  <c r="I31" i="6"/>
  <c r="H31" i="6"/>
  <c r="G31" i="6"/>
  <c r="F31" i="6"/>
  <c r="J26" i="6"/>
  <c r="J23" i="6" s="1"/>
  <c r="I26" i="6"/>
  <c r="I23" i="6" s="1"/>
  <c r="H26" i="6"/>
  <c r="H23" i="6"/>
  <c r="G26" i="6"/>
  <c r="G23" i="6" s="1"/>
  <c r="F26" i="6"/>
  <c r="F23" i="6" s="1"/>
  <c r="J18" i="6"/>
  <c r="I18" i="6"/>
  <c r="H18" i="6"/>
  <c r="G18" i="6"/>
  <c r="F18" i="6"/>
  <c r="E78" i="6"/>
  <c r="E74" i="6" s="1"/>
  <c r="E75" i="6"/>
  <c r="E73" i="6" s="1"/>
  <c r="E66" i="6"/>
  <c r="E60" i="6"/>
  <c r="E57" i="6"/>
  <c r="E45" i="6"/>
  <c r="E39" i="6"/>
  <c r="E31" i="6"/>
  <c r="E26" i="6"/>
  <c r="E23" i="6" s="1"/>
  <c r="E18" i="6"/>
  <c r="D59" i="6"/>
  <c r="C59" i="6"/>
  <c r="D58" i="6"/>
  <c r="C58" i="6"/>
  <c r="D57" i="6"/>
  <c r="C57" i="6"/>
  <c r="D40" i="6"/>
  <c r="C40" i="6"/>
  <c r="A40" i="6"/>
  <c r="A58" i="6"/>
  <c r="D44" i="6"/>
  <c r="C44" i="6"/>
  <c r="A44" i="6"/>
  <c r="D25" i="6"/>
  <c r="C25" i="6"/>
  <c r="A25" i="6"/>
  <c r="C82" i="6"/>
  <c r="C81" i="6"/>
  <c r="C80" i="6"/>
  <c r="C79" i="6"/>
  <c r="C78" i="6"/>
  <c r="C77" i="6"/>
  <c r="C76" i="6"/>
  <c r="C75" i="6"/>
  <c r="C74" i="6"/>
  <c r="C73" i="6"/>
  <c r="C72" i="6"/>
  <c r="B70" i="6"/>
  <c r="B37" i="6"/>
  <c r="B17" i="6"/>
  <c r="D70" i="6"/>
  <c r="D69" i="6"/>
  <c r="D68" i="6"/>
  <c r="D67" i="6"/>
  <c r="D66" i="6"/>
  <c r="D65" i="6"/>
  <c r="D64" i="6"/>
  <c r="D63" i="6"/>
  <c r="D62" i="6"/>
  <c r="D61" i="6"/>
  <c r="D60" i="6"/>
  <c r="D56" i="6"/>
  <c r="D55" i="6"/>
  <c r="D53" i="6"/>
  <c r="D52" i="6"/>
  <c r="D51" i="6"/>
  <c r="D50" i="6"/>
  <c r="D49" i="6"/>
  <c r="D48" i="6"/>
  <c r="D47" i="6"/>
  <c r="D46" i="6"/>
  <c r="D45" i="6"/>
  <c r="D43" i="6"/>
  <c r="D42" i="6"/>
  <c r="D41" i="6"/>
  <c r="D39" i="6"/>
  <c r="D38" i="6"/>
  <c r="D37" i="6"/>
  <c r="D36" i="6"/>
  <c r="D35" i="6"/>
  <c r="D34" i="6"/>
  <c r="D33" i="6"/>
  <c r="D32" i="6"/>
  <c r="D31" i="6"/>
  <c r="D30" i="6"/>
  <c r="D28" i="6"/>
  <c r="D27" i="6"/>
  <c r="D26" i="6"/>
  <c r="D24" i="6"/>
  <c r="D23" i="6"/>
  <c r="D22" i="6"/>
  <c r="D21" i="6"/>
  <c r="D20" i="6"/>
  <c r="D19" i="6"/>
  <c r="C70" i="6"/>
  <c r="C69" i="6"/>
  <c r="C68" i="6"/>
  <c r="C67" i="6"/>
  <c r="C66" i="6"/>
  <c r="C65" i="6"/>
  <c r="C64" i="6"/>
  <c r="C63" i="6"/>
  <c r="C62" i="6"/>
  <c r="C61" i="6"/>
  <c r="C60" i="6"/>
  <c r="C56" i="6"/>
  <c r="C55" i="6"/>
  <c r="C53" i="6"/>
  <c r="C52" i="6"/>
  <c r="C51" i="6"/>
  <c r="C50" i="6"/>
  <c r="C49" i="6"/>
  <c r="C48" i="6"/>
  <c r="C47" i="6"/>
  <c r="C46" i="6"/>
  <c r="C45" i="6"/>
  <c r="C43" i="6"/>
  <c r="C42" i="6"/>
  <c r="C41" i="6"/>
  <c r="C39" i="6"/>
  <c r="C38" i="6"/>
  <c r="C37" i="6"/>
  <c r="C36" i="6"/>
  <c r="C35" i="6"/>
  <c r="C34" i="6"/>
  <c r="C33" i="6"/>
  <c r="C32" i="6"/>
  <c r="C31" i="6"/>
  <c r="C30" i="6"/>
  <c r="C28" i="6"/>
  <c r="C27" i="6"/>
  <c r="C26" i="6"/>
  <c r="C24" i="6"/>
  <c r="C23" i="6"/>
  <c r="C22" i="6"/>
  <c r="C21" i="6"/>
  <c r="C20" i="6"/>
  <c r="C19" i="6"/>
  <c r="C18" i="6"/>
  <c r="C17" i="6"/>
  <c r="C16" i="6"/>
  <c r="J10" i="4"/>
  <c r="J10" i="11"/>
  <c r="I10" i="4"/>
  <c r="I10" i="6" s="1"/>
  <c r="H10" i="4"/>
  <c r="H10" i="11" s="1"/>
  <c r="G10" i="4"/>
  <c r="G10" i="10" s="1"/>
  <c r="F10" i="4"/>
  <c r="F10" i="10" s="1"/>
  <c r="E12" i="11"/>
  <c r="J11" i="11"/>
  <c r="I11" i="11"/>
  <c r="H11" i="11"/>
  <c r="G11" i="11"/>
  <c r="F11" i="11"/>
  <c r="E11" i="11"/>
  <c r="E10" i="11"/>
  <c r="J9" i="11"/>
  <c r="I9" i="11"/>
  <c r="H9" i="11"/>
  <c r="G9" i="11"/>
  <c r="F9" i="11"/>
  <c r="E9" i="11"/>
  <c r="J8" i="11"/>
  <c r="I8" i="11"/>
  <c r="H8" i="11"/>
  <c r="G8" i="11"/>
  <c r="F8" i="11"/>
  <c r="E8" i="11"/>
  <c r="E46" i="8"/>
  <c r="C46" i="8" s="1"/>
  <c r="E45" i="8"/>
  <c r="J45" i="8" s="1"/>
  <c r="E44" i="8"/>
  <c r="D44" i="8" s="1"/>
  <c r="E43" i="8"/>
  <c r="K43" i="8" s="1"/>
  <c r="E42" i="8"/>
  <c r="D42" i="8" s="1"/>
  <c r="E41" i="8"/>
  <c r="H41" i="8" s="1"/>
  <c r="E40" i="8"/>
  <c r="C40" i="8" s="1"/>
  <c r="E39" i="8"/>
  <c r="K39" i="8" s="1"/>
  <c r="E38" i="8"/>
  <c r="C38" i="8" s="1"/>
  <c r="E37" i="8"/>
  <c r="K37" i="8" s="1"/>
  <c r="E36" i="8"/>
  <c r="H36" i="8" s="1"/>
  <c r="E35" i="8"/>
  <c r="K35" i="8" s="1"/>
  <c r="E34" i="8"/>
  <c r="F34" i="8" s="1"/>
  <c r="E33" i="8"/>
  <c r="H33" i="8" s="1"/>
  <c r="E32" i="8"/>
  <c r="D32" i="8" s="1"/>
  <c r="E31" i="8"/>
  <c r="E30" i="8"/>
  <c r="K30" i="8" s="1"/>
  <c r="E29" i="8"/>
  <c r="H29" i="8" s="1"/>
  <c r="E28" i="8"/>
  <c r="G28" i="8" s="1"/>
  <c r="E27" i="8"/>
  <c r="G27" i="8" s="1"/>
  <c r="E26" i="8"/>
  <c r="G26" i="8" s="1"/>
  <c r="E25" i="8"/>
  <c r="K25" i="8" s="1"/>
  <c r="E24" i="8"/>
  <c r="I24" i="8" s="1"/>
  <c r="E23" i="8"/>
  <c r="C23" i="8" s="1"/>
  <c r="E22" i="8"/>
  <c r="F22" i="8" s="1"/>
  <c r="E21" i="8"/>
  <c r="F21" i="8" s="1"/>
  <c r="E20" i="8"/>
  <c r="G20" i="8"/>
  <c r="E19" i="8"/>
  <c r="D19" i="8" s="1"/>
  <c r="E18" i="8"/>
  <c r="F18" i="8" s="1"/>
  <c r="E17" i="8"/>
  <c r="F12" i="8"/>
  <c r="E12" i="8"/>
  <c r="D12" i="8"/>
  <c r="K11" i="8"/>
  <c r="J11" i="8"/>
  <c r="I11" i="8"/>
  <c r="H11" i="8"/>
  <c r="G11" i="8"/>
  <c r="F11" i="8"/>
  <c r="E11" i="8"/>
  <c r="D11" i="8"/>
  <c r="F10" i="8"/>
  <c r="E10" i="8"/>
  <c r="D10" i="8"/>
  <c r="K9" i="8"/>
  <c r="J9" i="8"/>
  <c r="I9" i="8"/>
  <c r="H9" i="8"/>
  <c r="G9" i="8"/>
  <c r="F9" i="8"/>
  <c r="E9" i="8"/>
  <c r="D9" i="8"/>
  <c r="K8" i="8"/>
  <c r="J8" i="8"/>
  <c r="I8" i="8"/>
  <c r="H8" i="8"/>
  <c r="G8" i="8"/>
  <c r="F8" i="8"/>
  <c r="E8" i="8"/>
  <c r="D4" i="8"/>
  <c r="D3" i="8"/>
  <c r="E12" i="6"/>
  <c r="D12" i="6"/>
  <c r="C12" i="6"/>
  <c r="J11" i="6"/>
  <c r="I11" i="6"/>
  <c r="H11" i="6"/>
  <c r="G11" i="6"/>
  <c r="F11" i="6"/>
  <c r="E11" i="6"/>
  <c r="D11" i="6"/>
  <c r="C11" i="6"/>
  <c r="E10" i="6"/>
  <c r="D10" i="6"/>
  <c r="C10" i="6"/>
  <c r="J9" i="6"/>
  <c r="I9" i="6"/>
  <c r="H9" i="6"/>
  <c r="G9" i="6"/>
  <c r="F9" i="6"/>
  <c r="E9" i="6"/>
  <c r="D9" i="6"/>
  <c r="C9" i="6"/>
  <c r="J8" i="6"/>
  <c r="I8" i="6"/>
  <c r="H8" i="6"/>
  <c r="G8" i="6"/>
  <c r="F8" i="6"/>
  <c r="E8" i="6"/>
  <c r="D8" i="6"/>
  <c r="C8" i="6"/>
  <c r="C1" i="9"/>
  <c r="A20" i="6"/>
  <c r="A21" i="6"/>
  <c r="A22" i="6"/>
  <c r="A24" i="6"/>
  <c r="A27" i="6"/>
  <c r="A28" i="6"/>
  <c r="A30" i="6"/>
  <c r="A32" i="6"/>
  <c r="A33" i="6"/>
  <c r="A34" i="6"/>
  <c r="A35" i="6"/>
  <c r="A36" i="6"/>
  <c r="A41" i="6"/>
  <c r="A42" i="6"/>
  <c r="A43" i="6"/>
  <c r="A46" i="6"/>
  <c r="A47" i="6"/>
  <c r="A48" i="6"/>
  <c r="A49" i="6"/>
  <c r="A50" i="6"/>
  <c r="A51" i="6"/>
  <c r="A52" i="6"/>
  <c r="A53" i="6"/>
  <c r="A55" i="6"/>
  <c r="A56" i="6"/>
  <c r="A59" i="6"/>
  <c r="A61" i="6"/>
  <c r="A62" i="6"/>
  <c r="A63" i="6"/>
  <c r="A64" i="6"/>
  <c r="A65" i="6"/>
  <c r="A67" i="6"/>
  <c r="A68" i="6"/>
  <c r="A69" i="6"/>
  <c r="A70" i="6"/>
  <c r="A76" i="6"/>
  <c r="A77" i="6"/>
  <c r="A79" i="6"/>
  <c r="A80" i="6"/>
  <c r="A81" i="6"/>
  <c r="A82" i="6"/>
  <c r="F12" i="4"/>
  <c r="G12" i="4" s="1"/>
  <c r="A19" i="6"/>
  <c r="H46" i="8"/>
  <c r="D41" i="8"/>
  <c r="G31" i="8"/>
  <c r="E48" i="11"/>
  <c r="C24" i="8"/>
  <c r="C41" i="8"/>
  <c r="F41" i="8"/>
  <c r="D39" i="8"/>
  <c r="I41" i="8"/>
  <c r="K41" i="8"/>
  <c r="H34" i="8"/>
  <c r="G41" i="8"/>
  <c r="J41" i="8"/>
  <c r="K31" i="8"/>
  <c r="H35" i="8"/>
  <c r="G35" i="8"/>
  <c r="F35" i="8"/>
  <c r="E45" i="4"/>
  <c r="J35" i="8"/>
  <c r="D35" i="8"/>
  <c r="C35" i="8"/>
  <c r="H18" i="8"/>
  <c r="H27" i="8"/>
  <c r="F28" i="8"/>
  <c r="G37" i="8"/>
  <c r="C31" i="8"/>
  <c r="J39" i="8"/>
  <c r="F31" i="8"/>
  <c r="K46" i="8"/>
  <c r="F46" i="8"/>
  <c r="K28" i="8"/>
  <c r="J37" i="8"/>
  <c r="H39" i="8"/>
  <c r="C21" i="8"/>
  <c r="D25" i="8"/>
  <c r="I36" i="8"/>
  <c r="I27" i="8"/>
  <c r="C27" i="8"/>
  <c r="K27" i="8"/>
  <c r="D31" i="8"/>
  <c r="I31" i="8"/>
  <c r="J27" i="8"/>
  <c r="F25" i="8"/>
  <c r="C37" i="8"/>
  <c r="F20" i="8"/>
  <c r="J28" i="8"/>
  <c r="I37" i="8"/>
  <c r="D20" i="8"/>
  <c r="D28" i="8"/>
  <c r="F37" i="8"/>
  <c r="G39" i="8"/>
  <c r="H24" i="8"/>
  <c r="F19" i="8"/>
  <c r="H28" i="8"/>
  <c r="F23" i="8"/>
  <c r="H32" i="8"/>
  <c r="J32" i="8"/>
  <c r="F32" i="8"/>
  <c r="J42" i="8"/>
  <c r="K18" i="8"/>
  <c r="I46" i="8"/>
  <c r="I39" i="8"/>
  <c r="C28" i="8"/>
  <c r="I28" i="8"/>
  <c r="I32" i="8"/>
  <c r="F24" i="8"/>
  <c r="D24" i="8"/>
  <c r="J46" i="8"/>
  <c r="I21" i="8"/>
  <c r="D46" i="8"/>
  <c r="G46" i="8"/>
  <c r="C39" i="8"/>
  <c r="F39" i="8"/>
  <c r="G32" i="8"/>
  <c r="C30" i="8"/>
  <c r="K32" i="8"/>
  <c r="C32" i="8"/>
  <c r="G24" i="8"/>
  <c r="J24" i="8"/>
  <c r="K24" i="8"/>
  <c r="J10" i="6"/>
  <c r="G26" i="11"/>
  <c r="E45" i="11"/>
  <c r="I42" i="11"/>
  <c r="I44" i="11"/>
  <c r="E20" i="11"/>
  <c r="J24" i="11"/>
  <c r="J27" i="11"/>
  <c r="F12" i="6"/>
  <c r="J38" i="11"/>
  <c r="C34" i="8"/>
  <c r="I34" i="8"/>
  <c r="G34" i="8"/>
  <c r="J34" i="8"/>
  <c r="C20" i="8"/>
  <c r="K20" i="8"/>
  <c r="H20" i="8"/>
  <c r="I75" i="4"/>
  <c r="I73" i="4" s="1"/>
  <c r="I57" i="11"/>
  <c r="I20" i="8"/>
  <c r="D18" i="8"/>
  <c r="J18" i="8"/>
  <c r="I18" i="8"/>
  <c r="G18" i="8"/>
  <c r="C18" i="8"/>
  <c r="I26" i="11"/>
  <c r="I25" i="11" s="1"/>
  <c r="I26" i="4"/>
  <c r="G45" i="4"/>
  <c r="J20" i="8"/>
  <c r="K34" i="8"/>
  <c r="D34" i="8"/>
  <c r="I45" i="8"/>
  <c r="H45" i="8"/>
  <c r="J31" i="8"/>
  <c r="H31" i="8"/>
  <c r="H37" i="8"/>
  <c r="D37" i="8"/>
  <c r="J10" i="10"/>
  <c r="K10" i="8"/>
  <c r="G78" i="4"/>
  <c r="I10" i="8"/>
  <c r="H10" i="10"/>
  <c r="I31" i="4"/>
  <c r="H10" i="6"/>
  <c r="I23" i="11"/>
  <c r="A51" i="4"/>
  <c r="E66" i="4"/>
  <c r="E29" i="11"/>
  <c r="F31" i="11"/>
  <c r="E39" i="11"/>
  <c r="H47" i="11"/>
  <c r="A78" i="10"/>
  <c r="C17" i="8"/>
  <c r="D17" i="8"/>
  <c r="H36" i="11" l="1"/>
  <c r="H58" i="11"/>
  <c r="H54" i="11" s="1"/>
  <c r="A24" i="4"/>
  <c r="A33" i="4"/>
  <c r="J37" i="11"/>
  <c r="G18" i="4"/>
  <c r="H78" i="4"/>
  <c r="F57" i="4"/>
  <c r="I38" i="6"/>
  <c r="H20" i="11"/>
  <c r="G39" i="4"/>
  <c r="G38" i="4" s="1"/>
  <c r="I45" i="4"/>
  <c r="F37" i="11"/>
  <c r="E38" i="11"/>
  <c r="I37" i="11"/>
  <c r="I46" i="11"/>
  <c r="H66" i="4"/>
  <c r="A54" i="4"/>
  <c r="J78" i="4"/>
  <c r="J31" i="4"/>
  <c r="I23" i="4"/>
  <c r="G37" i="6"/>
  <c r="A60" i="6"/>
  <c r="J26" i="11"/>
  <c r="F42" i="11"/>
  <c r="J42" i="11"/>
  <c r="J44" i="11"/>
  <c r="J40" i="11" s="1"/>
  <c r="H45" i="11"/>
  <c r="J57" i="4"/>
  <c r="F26" i="4"/>
  <c r="A29" i="4"/>
  <c r="H31" i="4"/>
  <c r="E39" i="4"/>
  <c r="J60" i="4"/>
  <c r="H60" i="4"/>
  <c r="G66" i="4"/>
  <c r="F39" i="4"/>
  <c r="E31" i="11"/>
  <c r="A52" i="4"/>
  <c r="E60" i="4"/>
  <c r="F18" i="4"/>
  <c r="J31" i="11"/>
  <c r="F21" i="11"/>
  <c r="J21" i="11"/>
  <c r="J23" i="11"/>
  <c r="H46" i="11"/>
  <c r="J58" i="11"/>
  <c r="J54" i="11" s="1"/>
  <c r="G24" i="11"/>
  <c r="F38" i="4"/>
  <c r="G17" i="6"/>
  <c r="G16" i="6" s="1"/>
  <c r="G14" i="6" s="1"/>
  <c r="F16" i="10"/>
  <c r="F14" i="10" s="1"/>
  <c r="H16" i="10"/>
  <c r="H14" i="10" s="1"/>
  <c r="A74" i="10"/>
  <c r="A38" i="10"/>
  <c r="E37" i="10"/>
  <c r="E17" i="10"/>
  <c r="E16" i="10" s="1"/>
  <c r="E14" i="10" s="1"/>
  <c r="I16" i="10"/>
  <c r="I14" i="10" s="1"/>
  <c r="A73" i="10"/>
  <c r="G23" i="4"/>
  <c r="F26" i="11"/>
  <c r="F25" i="11" s="1"/>
  <c r="F10" i="6"/>
  <c r="J75" i="4"/>
  <c r="J73" i="4" s="1"/>
  <c r="F30" i="8"/>
  <c r="C36" i="8"/>
  <c r="I30" i="8"/>
  <c r="D43" i="8"/>
  <c r="H43" i="8"/>
  <c r="G43" i="8"/>
  <c r="J43" i="8"/>
  <c r="D22" i="8"/>
  <c r="F10" i="11"/>
  <c r="A31" i="6"/>
  <c r="J17" i="6"/>
  <c r="J16" i="6" s="1"/>
  <c r="J14" i="6" s="1"/>
  <c r="F37" i="6"/>
  <c r="I37" i="6"/>
  <c r="H38" i="6"/>
  <c r="H37" i="6" s="1"/>
  <c r="A18" i="10"/>
  <c r="I18" i="4"/>
  <c r="H24" i="11"/>
  <c r="I41" i="11"/>
  <c r="G21" i="11"/>
  <c r="A42" i="4"/>
  <c r="I39" i="4"/>
  <c r="I38" i="4" s="1"/>
  <c r="G23" i="11"/>
  <c r="A44" i="4"/>
  <c r="E27" i="11"/>
  <c r="F60" i="4"/>
  <c r="A63" i="4"/>
  <c r="I45" i="11"/>
  <c r="A75" i="10"/>
  <c r="H57" i="4"/>
  <c r="A57" i="4" s="1"/>
  <c r="J40" i="8"/>
  <c r="H30" i="8"/>
  <c r="K22" i="8"/>
  <c r="C26" i="8"/>
  <c r="C19" i="8"/>
  <c r="F40" i="8"/>
  <c r="D33" i="8"/>
  <c r="J33" i="8"/>
  <c r="G10" i="8"/>
  <c r="I35" i="8"/>
  <c r="A35" i="8" s="1"/>
  <c r="E38" i="6"/>
  <c r="E37" i="6" s="1"/>
  <c r="I17" i="6"/>
  <c r="I16" i="6" s="1"/>
  <c r="I14" i="6" s="1"/>
  <c r="E26" i="4"/>
  <c r="F23" i="11"/>
  <c r="H26" i="4"/>
  <c r="H23" i="4" s="1"/>
  <c r="F46" i="11"/>
  <c r="J39" i="4"/>
  <c r="J38" i="4" s="1"/>
  <c r="H26" i="11"/>
  <c r="I57" i="4"/>
  <c r="G60" i="4"/>
  <c r="H75" i="4"/>
  <c r="H73" i="4" s="1"/>
  <c r="F75" i="4"/>
  <c r="F73" i="4" s="1"/>
  <c r="J66" i="4"/>
  <c r="H74" i="4"/>
  <c r="F66" i="4"/>
  <c r="G30" i="8"/>
  <c r="F43" i="8"/>
  <c r="C43" i="8"/>
  <c r="I43" i="8"/>
  <c r="J30" i="8"/>
  <c r="D30" i="8"/>
  <c r="I19" i="8"/>
  <c r="H17" i="6"/>
  <c r="A39" i="10"/>
  <c r="H22" i="11"/>
  <c r="F23" i="4"/>
  <c r="H27" i="11"/>
  <c r="A46" i="4"/>
  <c r="I31" i="11"/>
  <c r="A31" i="11" s="1"/>
  <c r="G57" i="4"/>
  <c r="A81" i="4"/>
  <c r="I78" i="4"/>
  <c r="I74" i="4" s="1"/>
  <c r="F57" i="11"/>
  <c r="A57" i="11" s="1"/>
  <c r="E23" i="11"/>
  <c r="E38" i="4"/>
  <c r="E37" i="4" s="1"/>
  <c r="F31" i="4"/>
  <c r="E31" i="4"/>
  <c r="F17" i="6"/>
  <c r="A19" i="4"/>
  <c r="D45" i="8"/>
  <c r="J26" i="8"/>
  <c r="C22" i="8"/>
  <c r="J22" i="8"/>
  <c r="I22" i="8"/>
  <c r="H22" i="8"/>
  <c r="K45" i="8"/>
  <c r="J19" i="8"/>
  <c r="H19" i="8"/>
  <c r="G45" i="8"/>
  <c r="C45" i="8"/>
  <c r="K26" i="8"/>
  <c r="J29" i="8"/>
  <c r="F26" i="8"/>
  <c r="F45" i="8"/>
  <c r="H26" i="8"/>
  <c r="G42" i="8"/>
  <c r="I26" i="8"/>
  <c r="G19" i="8"/>
  <c r="D26" i="8"/>
  <c r="K19" i="8"/>
  <c r="G22" i="8"/>
  <c r="A23" i="6"/>
  <c r="E17" i="6"/>
  <c r="I59" i="11"/>
  <c r="I58" i="11" s="1"/>
  <c r="I54" i="11" s="1"/>
  <c r="A77" i="4"/>
  <c r="E75" i="4"/>
  <c r="E73" i="4" s="1"/>
  <c r="G31" i="4"/>
  <c r="J18" i="4"/>
  <c r="I66" i="4"/>
  <c r="G41" i="11"/>
  <c r="G40" i="11" s="1"/>
  <c r="A53" i="4"/>
  <c r="A43" i="4"/>
  <c r="H18" i="4"/>
  <c r="J26" i="4"/>
  <c r="J23" i="4" s="1"/>
  <c r="G20" i="11"/>
  <c r="A21" i="4"/>
  <c r="E26" i="11"/>
  <c r="G19" i="11"/>
  <c r="A19" i="11" s="1"/>
  <c r="F22" i="11"/>
  <c r="H23" i="11"/>
  <c r="A30" i="4"/>
  <c r="A40" i="4"/>
  <c r="H45" i="4"/>
  <c r="H38" i="4" s="1"/>
  <c r="A49" i="4"/>
  <c r="G32" i="11"/>
  <c r="G39" i="11"/>
  <c r="A39" i="11" s="1"/>
  <c r="A64" i="4"/>
  <c r="H56" i="11"/>
  <c r="H55" i="11" s="1"/>
  <c r="H53" i="11" s="1"/>
  <c r="F61" i="11"/>
  <c r="I43" i="11"/>
  <c r="A79" i="4"/>
  <c r="E18" i="4"/>
  <c r="E24" i="11"/>
  <c r="A48" i="4"/>
  <c r="A70" i="4"/>
  <c r="J74" i="4"/>
  <c r="A45" i="6"/>
  <c r="A73" i="6"/>
  <c r="A18" i="6"/>
  <c r="A28" i="4"/>
  <c r="J20" i="11"/>
  <c r="J22" i="11"/>
  <c r="J18" i="11" s="1"/>
  <c r="J17" i="11" s="1"/>
  <c r="E41" i="11"/>
  <c r="H41" i="11"/>
  <c r="H42" i="11"/>
  <c r="F43" i="11"/>
  <c r="I17" i="4"/>
  <c r="A66" i="6"/>
  <c r="H31" i="11"/>
  <c r="I60" i="4"/>
  <c r="A57" i="6"/>
  <c r="A41" i="4"/>
  <c r="I21" i="11"/>
  <c r="A55" i="4"/>
  <c r="A58" i="4"/>
  <c r="A65" i="4"/>
  <c r="A35" i="11"/>
  <c r="I55" i="11"/>
  <c r="I53" i="11" s="1"/>
  <c r="A34" i="11"/>
  <c r="A47" i="11"/>
  <c r="G55" i="11"/>
  <c r="G53" i="11" s="1"/>
  <c r="A29" i="11"/>
  <c r="H44" i="8"/>
  <c r="H38" i="8"/>
  <c r="J21" i="8"/>
  <c r="H40" i="8"/>
  <c r="I38" i="8"/>
  <c r="D38" i="8"/>
  <c r="G36" i="8"/>
  <c r="F38" i="8"/>
  <c r="F44" i="8"/>
  <c r="D29" i="8"/>
  <c r="C25" i="8"/>
  <c r="J36" i="8"/>
  <c r="I33" i="8"/>
  <c r="G29" i="8"/>
  <c r="G21" i="8"/>
  <c r="G40" i="8"/>
  <c r="I25" i="8"/>
  <c r="C29" i="8"/>
  <c r="J23" i="8"/>
  <c r="H42" i="8"/>
  <c r="K23" i="8"/>
  <c r="H21" i="8"/>
  <c r="F33" i="8"/>
  <c r="F36" i="8"/>
  <c r="C44" i="8"/>
  <c r="F42" i="8"/>
  <c r="G38" i="8"/>
  <c r="G23" i="8"/>
  <c r="K42" i="8"/>
  <c r="D40" i="8"/>
  <c r="I29" i="8"/>
  <c r="J44" i="8"/>
  <c r="G25" i="8"/>
  <c r="K21" i="8"/>
  <c r="G33" i="8"/>
  <c r="D27" i="8"/>
  <c r="D36" i="8"/>
  <c r="F29" i="8"/>
  <c r="K36" i="8"/>
  <c r="C33" i="8"/>
  <c r="D21" i="8"/>
  <c r="H23" i="8"/>
  <c r="J25" i="8"/>
  <c r="F27" i="8"/>
  <c r="A27" i="8" s="1"/>
  <c r="K29" i="8"/>
  <c r="K33" i="8"/>
  <c r="J38" i="8"/>
  <c r="I40" i="8"/>
  <c r="C42" i="8"/>
  <c r="K44" i="8"/>
  <c r="I44" i="8"/>
  <c r="I42" i="8"/>
  <c r="K40" i="8"/>
  <c r="I23" i="8"/>
  <c r="G44" i="8"/>
  <c r="D23" i="8"/>
  <c r="K38" i="8"/>
  <c r="H25" i="8"/>
  <c r="A20" i="4"/>
  <c r="F20" i="11"/>
  <c r="A36" i="4"/>
  <c r="G45" i="11"/>
  <c r="F78" i="4"/>
  <c r="F60" i="11"/>
  <c r="F58" i="11" s="1"/>
  <c r="F54" i="11" s="1"/>
  <c r="A80" i="4"/>
  <c r="A75" i="6"/>
  <c r="A50" i="11"/>
  <c r="A61" i="4"/>
  <c r="A74" i="6"/>
  <c r="A28" i="11"/>
  <c r="E49" i="11"/>
  <c r="A49" i="11" s="1"/>
  <c r="A69" i="4"/>
  <c r="A59" i="4"/>
  <c r="A67" i="4"/>
  <c r="A76" i="4"/>
  <c r="A39" i="6"/>
  <c r="A26" i="6"/>
  <c r="A32" i="4"/>
  <c r="A56" i="4"/>
  <c r="G36" i="11"/>
  <c r="A36" i="11" s="1"/>
  <c r="A68" i="4"/>
  <c r="G48" i="11"/>
  <c r="G46" i="11" s="1"/>
  <c r="A61" i="11"/>
  <c r="E62" i="11"/>
  <c r="A62" i="11" s="1"/>
  <c r="A82" i="4"/>
  <c r="H43" i="11"/>
  <c r="A34" i="4"/>
  <c r="E42" i="11"/>
  <c r="A62" i="4"/>
  <c r="H18" i="11"/>
  <c r="J25" i="11"/>
  <c r="G27" i="11"/>
  <c r="G25" i="11" s="1"/>
  <c r="A47" i="4"/>
  <c r="A32" i="11"/>
  <c r="A78" i="6"/>
  <c r="E21" i="11"/>
  <c r="A35" i="4"/>
  <c r="G74" i="4"/>
  <c r="G75" i="4"/>
  <c r="G73" i="4" s="1"/>
  <c r="A22" i="4"/>
  <c r="I22" i="11"/>
  <c r="F24" i="11"/>
  <c r="A25" i="4"/>
  <c r="A50" i="4"/>
  <c r="E30" i="11"/>
  <c r="A30" i="11" s="1"/>
  <c r="A33" i="11"/>
  <c r="E55" i="11"/>
  <c r="E53" i="11" s="1"/>
  <c r="J55" i="11"/>
  <c r="J53" i="11" s="1"/>
  <c r="E59" i="11"/>
  <c r="E58" i="11" s="1"/>
  <c r="E54" i="11" s="1"/>
  <c r="E78" i="4"/>
  <c r="E74" i="4" s="1"/>
  <c r="H37" i="11"/>
  <c r="E37" i="11"/>
  <c r="J46" i="11"/>
  <c r="G12" i="11"/>
  <c r="H12" i="4"/>
  <c r="H12" i="8"/>
  <c r="G12" i="10"/>
  <c r="G12" i="6"/>
  <c r="A38" i="11"/>
  <c r="G58" i="11"/>
  <c r="G54" i="11" s="1"/>
  <c r="G12" i="8"/>
  <c r="G10" i="11"/>
  <c r="F12" i="10"/>
  <c r="G10" i="6"/>
  <c r="I10" i="10"/>
  <c r="F12" i="11"/>
  <c r="J10" i="8"/>
  <c r="I10" i="11"/>
  <c r="H10" i="8"/>
  <c r="A37" i="8"/>
  <c r="A39" i="8"/>
  <c r="A31" i="8"/>
  <c r="A28" i="8"/>
  <c r="A20" i="8"/>
  <c r="A34" i="8"/>
  <c r="A32" i="8"/>
  <c r="A46" i="8"/>
  <c r="A24" i="8"/>
  <c r="A41" i="8"/>
  <c r="A18" i="8"/>
  <c r="H17" i="8"/>
  <c r="J17" i="8"/>
  <c r="K17" i="8"/>
  <c r="H17" i="4" l="1"/>
  <c r="A42" i="11"/>
  <c r="F40" i="11"/>
  <c r="E16" i="6"/>
  <c r="E14" i="6" s="1"/>
  <c r="F18" i="11"/>
  <c r="F55" i="11"/>
  <c r="F53" i="11" s="1"/>
  <c r="A53" i="11" s="1"/>
  <c r="J37" i="4"/>
  <c r="A26" i="4"/>
  <c r="A44" i="11"/>
  <c r="A60" i="4"/>
  <c r="A39" i="4"/>
  <c r="J16" i="11"/>
  <c r="J14" i="11" s="1"/>
  <c r="H25" i="11"/>
  <c r="A25" i="11" s="1"/>
  <c r="I40" i="11"/>
  <c r="A43" i="11"/>
  <c r="A24" i="11"/>
  <c r="H17" i="11"/>
  <c r="A45" i="11"/>
  <c r="I37" i="4"/>
  <c r="I16" i="4" s="1"/>
  <c r="I14" i="4" s="1"/>
  <c r="J14" i="8" s="1"/>
  <c r="A45" i="4"/>
  <c r="H40" i="11"/>
  <c r="G37" i="4"/>
  <c r="F37" i="4"/>
  <c r="F16" i="6"/>
  <c r="F14" i="6" s="1"/>
  <c r="A30" i="8"/>
  <c r="A43" i="8"/>
  <c r="A41" i="11"/>
  <c r="I18" i="11"/>
  <c r="I17" i="11" s="1"/>
  <c r="A22" i="11"/>
  <c r="A38" i="6"/>
  <c r="G18" i="11"/>
  <c r="G17" i="11" s="1"/>
  <c r="J17" i="4"/>
  <c r="E23" i="4"/>
  <c r="E17" i="4" s="1"/>
  <c r="E16" i="4" s="1"/>
  <c r="E14" i="4" s="1"/>
  <c r="F14" i="8" s="1"/>
  <c r="H16" i="6"/>
  <c r="H14" i="6" s="1"/>
  <c r="A26" i="11"/>
  <c r="E25" i="11"/>
  <c r="A66" i="4"/>
  <c r="F17" i="4"/>
  <c r="G37" i="11"/>
  <c r="A37" i="11" s="1"/>
  <c r="A60" i="11"/>
  <c r="A73" i="4"/>
  <c r="A75" i="4"/>
  <c r="A23" i="11"/>
  <c r="A31" i="4"/>
  <c r="F17" i="11"/>
  <c r="F16" i="11" s="1"/>
  <c r="F14" i="11" s="1"/>
  <c r="A18" i="4"/>
  <c r="A45" i="8"/>
  <c r="A26" i="8"/>
  <c r="A19" i="8"/>
  <c r="A22" i="8"/>
  <c r="H16" i="8"/>
  <c r="K16" i="8"/>
  <c r="J16" i="8"/>
  <c r="A40" i="8"/>
  <c r="H37" i="4"/>
  <c r="A38" i="4"/>
  <c r="A56" i="11"/>
  <c r="G17" i="4"/>
  <c r="G16" i="4" s="1"/>
  <c r="G14" i="4" s="1"/>
  <c r="H14" i="8" s="1"/>
  <c r="A23" i="4"/>
  <c r="A48" i="11"/>
  <c r="A78" i="4"/>
  <c r="A44" i="8"/>
  <c r="A36" i="8"/>
  <c r="A59" i="11"/>
  <c r="A33" i="8"/>
  <c r="A25" i="8"/>
  <c r="A23" i="8"/>
  <c r="A29" i="8"/>
  <c r="A21" i="8"/>
  <c r="A42" i="8"/>
  <c r="A38" i="8"/>
  <c r="A20" i="11"/>
  <c r="A27" i="11"/>
  <c r="A58" i="11"/>
  <c r="E46" i="11"/>
  <c r="A46" i="11" s="1"/>
  <c r="E18" i="11"/>
  <c r="A21" i="11"/>
  <c r="F74" i="4"/>
  <c r="A74" i="4" s="1"/>
  <c r="E40" i="11"/>
  <c r="H12" i="11"/>
  <c r="H12" i="10"/>
  <c r="I12" i="8"/>
  <c r="H12" i="6"/>
  <c r="I12" i="4"/>
  <c r="A54" i="11"/>
  <c r="F17" i="8"/>
  <c r="I17" i="8"/>
  <c r="G17" i="8"/>
  <c r="H16" i="4" l="1"/>
  <c r="H14" i="4" s="1"/>
  <c r="I14" i="8" s="1"/>
  <c r="A55" i="11"/>
  <c r="F16" i="8"/>
  <c r="F15" i="8" s="1"/>
  <c r="J16" i="4"/>
  <c r="J14" i="4" s="1"/>
  <c r="K14" i="8" s="1"/>
  <c r="I16" i="11"/>
  <c r="I14" i="11" s="1"/>
  <c r="I13" i="11" s="1"/>
  <c r="H16" i="11"/>
  <c r="H14" i="11" s="1"/>
  <c r="G16" i="11"/>
  <c r="G14" i="11" s="1"/>
  <c r="G13" i="11" s="1"/>
  <c r="A40" i="11"/>
  <c r="J15" i="8"/>
  <c r="F16" i="4"/>
  <c r="F14" i="4" s="1"/>
  <c r="G14" i="8" s="1"/>
  <c r="G16" i="8"/>
  <c r="H15" i="8"/>
  <c r="I16" i="8"/>
  <c r="I15" i="8" s="1"/>
  <c r="A17" i="8"/>
  <c r="K15" i="8"/>
  <c r="J13" i="11"/>
  <c r="A18" i="11"/>
  <c r="E17" i="11"/>
  <c r="J12" i="4"/>
  <c r="J12" i="8"/>
  <c r="I12" i="10"/>
  <c r="I12" i="11"/>
  <c r="I12" i="6"/>
  <c r="H13" i="11" l="1"/>
  <c r="G15" i="8"/>
  <c r="F13" i="11"/>
  <c r="A17" i="11"/>
  <c r="E16" i="11"/>
  <c r="J12" i="11"/>
  <c r="K12" i="8"/>
  <c r="J12" i="10"/>
  <c r="J12" i="6"/>
  <c r="A16" i="11" l="1"/>
  <c r="E14" i="11"/>
  <c r="E13" i="11" s="1"/>
</calcChain>
</file>

<file path=xl/sharedStrings.xml><?xml version="1.0" encoding="utf-8"?>
<sst xmlns="http://schemas.openxmlformats.org/spreadsheetml/2006/main" count="993" uniqueCount="810">
  <si>
    <t>П О К А З А Т Е Л И</t>
  </si>
  <si>
    <t>Закон</t>
  </si>
  <si>
    <t>Уточнен</t>
  </si>
  <si>
    <t>Отчет</t>
  </si>
  <si>
    <t>план</t>
  </si>
  <si>
    <t>към 31 март</t>
  </si>
  <si>
    <t>към 30 юни</t>
  </si>
  <si>
    <t>към 30 септември</t>
  </si>
  <si>
    <t>към 31 декември</t>
  </si>
  <si>
    <t xml:space="preserve"> (в лева)</t>
  </si>
  <si>
    <t xml:space="preserve"> A</t>
  </si>
  <si>
    <t>РАЗХОДИ - ВСИЧКО</t>
  </si>
  <si>
    <t>02</t>
  </si>
  <si>
    <t>Общо разходи</t>
  </si>
  <si>
    <t>1.</t>
  </si>
  <si>
    <t>Общо ведомствени разходи</t>
  </si>
  <si>
    <t xml:space="preserve">   Персонал</t>
  </si>
  <si>
    <t xml:space="preserve">      Заплати и възнаграждения за персонала, нает по трудови и
      служебни правоотношения</t>
  </si>
  <si>
    <t>01-00</t>
  </si>
  <si>
    <t xml:space="preserve">      Други възнаграждения и плащания за персонала</t>
  </si>
  <si>
    <t>02-00</t>
  </si>
  <si>
    <t xml:space="preserve">      Задължителни осигурителни вноски от работодатели</t>
  </si>
  <si>
    <t>05-00</t>
  </si>
  <si>
    <t xml:space="preserve">      Вноски за доброволно осигуряване</t>
  </si>
  <si>
    <t>08-00</t>
  </si>
  <si>
    <t xml:space="preserve">   Издръжка</t>
  </si>
  <si>
    <t xml:space="preserve">      Издръжка</t>
  </si>
  <si>
    <t>10-00</t>
  </si>
  <si>
    <t xml:space="preserve">      Лихви</t>
  </si>
  <si>
    <t xml:space="preserve">         Лихви по външни заеми</t>
  </si>
  <si>
    <t xml:space="preserve">         Лихви по вътрешни заеми</t>
  </si>
  <si>
    <t xml:space="preserve">      Разходи за членски внос и участие в нетърговски организации и
      дейности</t>
  </si>
  <si>
    <t>46-00</t>
  </si>
  <si>
    <t xml:space="preserve">   Капиталови разходи</t>
  </si>
  <si>
    <t xml:space="preserve">      Основен ремонт на дълготрайни материални активи</t>
  </si>
  <si>
    <t>51-00</t>
  </si>
  <si>
    <t xml:space="preserve">      Придобиване на дълготрайни материални активи</t>
  </si>
  <si>
    <t>52-00</t>
  </si>
  <si>
    <t xml:space="preserve">      Придобиване на нематериални дълготрайни активи</t>
  </si>
  <si>
    <t>53-00</t>
  </si>
  <si>
    <t xml:space="preserve">      Придобиване на земя</t>
  </si>
  <si>
    <t>54-00</t>
  </si>
  <si>
    <t xml:space="preserve">      Капиталови трансфери</t>
  </si>
  <si>
    <t>55-00</t>
  </si>
  <si>
    <t>2.</t>
  </si>
  <si>
    <t>Администрирани разходни параграфи по бюджета</t>
  </si>
  <si>
    <t>Текущи разходи</t>
  </si>
  <si>
    <t>Други възнаграждения и плащания за персонала</t>
  </si>
  <si>
    <t>Задължителни осигурителни вноски от работодатели</t>
  </si>
  <si>
    <t>Вноски за доброволно осигуряване</t>
  </si>
  <si>
    <t>Издръжка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</si>
  <si>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</si>
  <si>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</si>
  <si>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</si>
  <si>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</si>
  <si>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</si>
  <si>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</si>
  <si>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40-00</t>
  </si>
  <si>
    <t>Пенсии</t>
  </si>
  <si>
    <t>41-00</t>
  </si>
  <si>
    <t>Текущи трансфери, обезщетения и помощи за домакинствата</t>
  </si>
  <si>
    <t>42-00</t>
  </si>
  <si>
    <t>43-00</t>
  </si>
  <si>
    <t>43-02</t>
  </si>
  <si>
    <t>45-00</t>
  </si>
  <si>
    <t>Разходи за членски внос и участие в нетърговски организации и дейности</t>
  </si>
  <si>
    <t>49-00</t>
  </si>
  <si>
    <t>Капиталови разходи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</si>
  <si>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</si>
  <si>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</si>
  <si>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</si>
  <si>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</si>
  <si>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</si>
  <si>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</si>
  <si>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</si>
  <si>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</si>
  <si>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</si>
  <si>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</si>
  <si>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</si>
  <si>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</si>
  <si>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>3.</t>
  </si>
  <si>
    <t>Резерв за непредвидени и неотложни разходи</t>
  </si>
  <si>
    <t>00-98</t>
  </si>
  <si>
    <t>НАТУРАЛНИ ПОКАЗАТЕЛИ</t>
  </si>
  <si>
    <t>Щатни бройки - общо</t>
  </si>
  <si>
    <t>Средногодишни щатни бройки - общо</t>
  </si>
  <si>
    <t>Щатни бройки</t>
  </si>
  <si>
    <t>по трудови правоотношения</t>
  </si>
  <si>
    <t>по служебни правоотношения</t>
  </si>
  <si>
    <t>Средногодишни щатни бройки</t>
  </si>
  <si>
    <t>по  трудови правоотношения</t>
  </si>
  <si>
    <t>по  служебни правоотношения</t>
  </si>
  <si>
    <t>ОБЩО РАЗХОДИ</t>
  </si>
  <si>
    <t>P (1)</t>
  </si>
  <si>
    <t>P (2)</t>
  </si>
  <si>
    <t>P (3)</t>
  </si>
  <si>
    <t>P (4)</t>
  </si>
  <si>
    <t>P (5)</t>
  </si>
  <si>
    <t>P (6)</t>
  </si>
  <si>
    <t>P (7)</t>
  </si>
  <si>
    <t>P (8)</t>
  </si>
  <si>
    <t>P (9)</t>
  </si>
  <si>
    <t>P (10)</t>
  </si>
  <si>
    <t>P (11)</t>
  </si>
  <si>
    <t>P (12)</t>
  </si>
  <si>
    <t>P (13)</t>
  </si>
  <si>
    <t>P (14)</t>
  </si>
  <si>
    <t>P (15)</t>
  </si>
  <si>
    <t>P (16)</t>
  </si>
  <si>
    <t>P (17)</t>
  </si>
  <si>
    <t>P (18)</t>
  </si>
  <si>
    <t>P (19)</t>
  </si>
  <si>
    <t>P (20)</t>
  </si>
  <si>
    <t>P (21)</t>
  </si>
  <si>
    <t>P (22)</t>
  </si>
  <si>
    <t>P (23)</t>
  </si>
  <si>
    <t>P (24)</t>
  </si>
  <si>
    <t>P (25)</t>
  </si>
  <si>
    <t>P (26)</t>
  </si>
  <si>
    <t>P (27)</t>
  </si>
  <si>
    <t>P (28)</t>
  </si>
  <si>
    <t>P (29)</t>
  </si>
  <si>
    <t>P (30)</t>
  </si>
  <si>
    <t>Hide Rows</t>
  </si>
  <si>
    <t>All Rows</t>
  </si>
  <si>
    <t>Hide Columns</t>
  </si>
  <si>
    <t>All Columns</t>
  </si>
  <si>
    <r>
      <t>Помощен Sheet</t>
    </r>
    <r>
      <rPr>
        <sz val="10"/>
        <rFont val="Arial Cyr"/>
        <charset val="204"/>
      </rPr>
      <t xml:space="preserve"> - Сумата на разходите от всички програми (от Sheet P_Total) по параграфи - за сравнение с отчета по ЕБК (за проверка).</t>
    </r>
  </si>
  <si>
    <t>Сумата на разходите от всички програми по определен показател трябва да съответства на размера на същият показател от отчета по ЕБК.</t>
  </si>
  <si>
    <t>II. РАЗХОДИ - ВСИЧКО</t>
  </si>
  <si>
    <t xml:space="preserve"> 1.</t>
  </si>
  <si>
    <t>Заплати и възнаграждения за персонала, нает по трудови и служебни правоотношения</t>
  </si>
  <si>
    <t xml:space="preserve"> 2.</t>
  </si>
  <si>
    <t xml:space="preserve"> 3.</t>
  </si>
  <si>
    <t xml:space="preserve"> 4.</t>
  </si>
  <si>
    <t>Разшифровка на ведомствените и администрираните разходи по</t>
  </si>
  <si>
    <t>КЛАСИФИКАЦИЯ</t>
  </si>
  <si>
    <t>Код*</t>
  </si>
  <si>
    <t>МИНИСТЕРСКИ СЪВЕТ</t>
  </si>
  <si>
    <t>Политика в областта на управлението на средствата от ЕС</t>
  </si>
  <si>
    <t>Политика в областта на осъществяването на държавните функции на територията на областите в България</t>
  </si>
  <si>
    <t>Политика в областта на правото на вероизповедание</t>
  </si>
  <si>
    <t>Политика в областта на архивното дело</t>
  </si>
  <si>
    <t>Други бюджетни програми</t>
  </si>
  <si>
    <t>МИНИСТЕРСТВО НА ФИНАНСИТЕ</t>
  </si>
  <si>
    <t>Политика в областта на устойчивите и прозрачни публични финанси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</si>
  <si>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</si>
  <si>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</si>
  <si>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Политика в областта на управлението на дълга</t>
  </si>
  <si>
    <t>МИНИСТЕРСТВО НА ВЪНШНИТЕ РАБОТИ</t>
  </si>
  <si>
    <t>Политика в областта на развитието на ефективна дипломатическа служба</t>
  </si>
  <si>
    <t>Политика в областта на публичната дипломация</t>
  </si>
  <si>
    <t>Политика в областта на активната двустранна и многостранна дипломация</t>
  </si>
  <si>
    <t>Бюджетна програма „Принос за формиране на политики на ЕС и НАТО”</t>
  </si>
  <si>
    <t>МИНИСТЕРСТВО НА ОТБРАНАТА</t>
  </si>
  <si>
    <t>Политика в областта на отбранителните способности</t>
  </si>
  <si>
    <t>МИНИСТЕРСТВО НА ВЪТРЕШНИТЕ РАБОТИ</t>
  </si>
  <si>
    <t>Политика в областта на защитата на границите и контрол на миграционните процеси</t>
  </si>
  <si>
    <t>МИНИСТЕРСТВО НА ПРАВОСЪДИЕТО</t>
  </si>
  <si>
    <t>Политика в областта на правосъдието</t>
  </si>
  <si>
    <t>Политика в областта на изпълнение на наказанията</t>
  </si>
  <si>
    <t>МИНИСТЕРСТВО НА ТРУДА И СОЦИАЛНАТА ПОЛИТИКА</t>
  </si>
  <si>
    <t>Политика в областта на трудовите отношения</t>
  </si>
  <si>
    <t>Политика в областта на хората с увреждания</t>
  </si>
  <si>
    <t>Политика в областта на социалното включване</t>
  </si>
  <si>
    <t>МИНИСТЕРСТВО НА ЗДРАВЕОПАЗВАНЕТО</t>
  </si>
  <si>
    <t>Политика в областта на промоцията, превенцията и контрола на общественото здраве</t>
  </si>
  <si>
    <t>Политика в областта на диагностиката и лечението</t>
  </si>
  <si>
    <t>Политика в областта на лекарствените продукти и медицинските изделия</t>
  </si>
  <si>
    <t>МИНИСТЕРСТВО НА ОБРАЗОВАНИЕТО И НАУКАТА</t>
  </si>
  <si>
    <t>Политика в областта на равен достъп до качествено висше образование и развитие на научния потенциал</t>
  </si>
  <si>
    <t>МИНИСТЕРСТВО НА КУЛТУРАТА</t>
  </si>
  <si>
    <t>Политика в областта на опазване на движимото и недвижимото културно наследство</t>
  </si>
  <si>
    <t>МИНИСТЕРСТВО НА ОКОЛНАТА СРЕДА И ВОДИТЕ</t>
  </si>
  <si>
    <t>Политика в областта на опазването и ползването на компонентите на околната среда</t>
  </si>
  <si>
    <t>Политика в областта на Националната система за мониторинг на околната среда и информационна обезпеченост</t>
  </si>
  <si>
    <t xml:space="preserve">МИНИСТЕРСТВО НА ИКОНОМИКАТА </t>
  </si>
  <si>
    <t>Политика в областта на устойчивото икономическо развитие и конкурентоспособност</t>
  </si>
  <si>
    <t>Политика в областта на ефективното външноикономическо сътрудничество</t>
  </si>
  <si>
    <t>МИНИСТЕРСТВО НА РЕГИОНАЛНОТО РАЗВИТИЕ И БЛАГОУСТРОЙСТВОТО</t>
  </si>
  <si>
    <t xml:space="preserve"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 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</si>
  <si>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</si>
  <si>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>Политика в областта на земеделието и селските райони</t>
  </si>
  <si>
    <t>Политика в областта на рибарството и аквакултурите</t>
  </si>
  <si>
    <t>Политика в областта на съхраняването и увеличаването на горите и дивеча</t>
  </si>
  <si>
    <t>МИНИСТЕРСТВО НА ТРАНСПОРТА, ИНФОРМАЦИОННИТЕ ТЕХНОЛОГИИ И СЪОБЩЕНИЯТА</t>
  </si>
  <si>
    <t>Политика в областта на транспорта</t>
  </si>
  <si>
    <t>МИНИСТЕРСТВО НА ЕНЕРГЕТИКАТА</t>
  </si>
  <si>
    <t>Политика в областта на устойчивото и конкурентоспособно енергийно развитие</t>
  </si>
  <si>
    <t>МИНИСТЕРСТВО НА МЛАДЕЖТА И СПОРТА</t>
  </si>
  <si>
    <t>Политика в областта на спорта за учащи и спорта в свободното време</t>
  </si>
  <si>
    <t>Политика в областта на спорта за високи постижения</t>
  </si>
  <si>
    <t>Политика в областта на привеждането на спортните обекти и съоръжения във вид, отговарящ на съвременните международни стандарти</t>
  </si>
  <si>
    <t>Политика в областта на усвояването и прилагането на добри международни практики за спорта</t>
  </si>
  <si>
    <t>Политика в областта на младите хора</t>
  </si>
  <si>
    <t>ДЪРЖАВНА АГЕНЦИЯ „НАЦИОНАЛНА СИГУРНОСТ”</t>
  </si>
  <si>
    <t>Политика в областта на защитата на националната сигурност</t>
  </si>
  <si>
    <t>ДЪРЖАВНА АГЕНЦИЯ „ДЪРЖАВЕН РЕЗЕРВ И ВОЕННОВРЕМЕННИ ЗАПАСИ”</t>
  </si>
  <si>
    <t>Политика в областта на държавните резерви, военновременните запаси и задължителните запаси от нефт и нефтопродукти</t>
  </si>
  <si>
    <t>Бюджетна програма „Държавни резерви и военновременни запаси”</t>
  </si>
  <si>
    <t>МИНИСТЕРСТВО НА ТУРИЗМА</t>
  </si>
  <si>
    <t>Политика в областта на устойчивото развитие на туризма</t>
  </si>
  <si>
    <t>ДЪРЖАВНА АГЕНЦИЯ „ТЕХНИЧЕСКИ ОПЕРАЦИИ”</t>
  </si>
  <si>
    <t>ДЪРЖАВЕН ФОНД „ЗЕМЕДЕЛИЕ”</t>
  </si>
  <si>
    <t>Код на бюджетната програма</t>
  </si>
  <si>
    <t>Разходи по бюджетни програми</t>
  </si>
  <si>
    <t>Наименование на бюджетните програми</t>
  </si>
  <si>
    <t xml:space="preserve">      Платени данъци, такси и административни санкции</t>
  </si>
  <si>
    <t>19-00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</si>
  <si>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</si>
  <si>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</si>
  <si>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</si>
  <si>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49-01</t>
  </si>
  <si>
    <t>Капиталови трансфери за чужбина</t>
  </si>
  <si>
    <t>49-02</t>
  </si>
  <si>
    <t>Персонал</t>
  </si>
  <si>
    <t xml:space="preserve">Политика в областта на противодействието на престъпността и опазването на обществения ред </t>
  </si>
  <si>
    <t>Политика в областта на пожарната безопасност и защитата на населението при извънредни ситуации</t>
  </si>
  <si>
    <t>Политика в областта на управлението и развитието на системата на Министерството на вътрешните работи</t>
  </si>
  <si>
    <t>Политика в областта на всеобхватното, достъпно и качествено предучилищно и училищно образование. Учене през целия живот</t>
  </si>
  <si>
    <t>Политика в областта на създаване и популяризиране на съвременно изкуство в страната и в чужбина и достъп до качествено художествено образование</t>
  </si>
  <si>
    <t>Политика в областта на съобщенията и информационните технологии</t>
  </si>
  <si>
    <t>ДЪРЖАВНА АГЕНЦИЯ „ЕЛЕКТРОННО УПРАВЛЕНИЕ”</t>
  </si>
  <si>
    <t>Политика в областта на електронното управление</t>
  </si>
  <si>
    <t>ДЪРЖАВНА АГЕНЦИЯ „РАЗУЗНАВАНЕ”</t>
  </si>
  <si>
    <t>Политика в областта на информационно-аналитичното обезпечаване на държавното ръководство, подпомагащо процеса на вземане на решения с цел защита на националната сигурност и интересите на Република България</t>
  </si>
  <si>
    <r>
      <t>Политика в областта на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осигуряването и прилагането на специални разузнавателни средства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 цел защита на националната сигурност и опазване на обществения ред</t>
    </r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</si>
  <si>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</si>
  <si>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</si>
  <si>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и други текущи трансфери за юридически лица с нестопанска цел</t>
  </si>
  <si>
    <t xml:space="preserve"> 5.</t>
  </si>
  <si>
    <t/>
  </si>
  <si>
    <t>Бюджетна програма „Международно сътрудничество за развитие и хуманитарни въпроси“</t>
  </si>
  <si>
    <t>Бюджетна програма „Административно осигуряване, инфраструктура и управление на риска“</t>
  </si>
  <si>
    <t>Бюджетна програма „Управление на инвестиционни проекти“</t>
  </si>
  <si>
    <t>Политика в областта на съюзната и международната сигурност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</si>
  <si>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</si>
  <si>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МИНИСТЕРСТВО НА ЗЕМЕДЕЛИЕТО, ХРАНИТЕ И ГОРИТЕ</t>
  </si>
  <si>
    <t>Бюджетна програма „Електронно управление, електронна идентификация и информационна сигурност“</t>
  </si>
  <si>
    <t>Политика на Министерството на земеделието, храните и горите в областта на земеделието и селските райони</t>
  </si>
  <si>
    <t>Политика на Министерството на земеделието, храните и горите в областта на рибарството и аквакултурите</t>
  </si>
  <si>
    <t xml:space="preserve">      Текущи трансфери, обезщетения и помощи за домакинствата</t>
  </si>
  <si>
    <t>Обобщена справка за разходите по</t>
  </si>
  <si>
    <t>44-00</t>
  </si>
  <si>
    <t>Субсидии и други текущи трансфери за финансови институции</t>
  </si>
  <si>
    <t>бюджетни програми за 2021 година</t>
  </si>
  <si>
    <t>2021 г.</t>
  </si>
  <si>
    <t>Щатни бройки на делегирани бюджети</t>
  </si>
  <si>
    <t>Средногодишни щатни бройки на делегирани бюджети</t>
  </si>
  <si>
    <t>на областите на политики/функционалните области и бюджетните програми от компетентността и отговорността на съответния първостепенен разпоредител с бюджет, чийто бюджет се включва в държавния бюджет, с изключение на първостепенните разпоредители с бюджет по бюджетите на Народното събрание и на съдебната власт</t>
  </si>
  <si>
    <t>Област на политика/Функционална област/Бюджетна програма</t>
  </si>
  <si>
    <t>0200.00.00</t>
  </si>
  <si>
    <t>АДМИНИСТРАЦИЯ НА ПРЕЗИДЕНТА</t>
  </si>
  <si>
    <t>0200.01.00</t>
  </si>
  <si>
    <t>Функционална област „Осъществяване на конституционните правомощия на президента на Република България“</t>
  </si>
  <si>
    <t>0200.01.01</t>
  </si>
  <si>
    <t>Бюджетна програма „Подпомагане и осигуряване дейността на президента и вицепрезидента на Република България при изпълнение на конституционните и законовите им правомощия“</t>
  </si>
  <si>
    <t>0300.00.00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</si>
  <si>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</si>
  <si>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</si>
  <si>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</si>
  <si>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Бюджетна програма „Министерски съвет и организация на дейността му“</t>
  </si>
  <si>
    <t>0300.01.02</t>
  </si>
  <si>
    <t>Бюджетна програма „Координация и мониторинг на хоризонтални политики“</t>
  </si>
  <si>
    <t>0300.02.00</t>
  </si>
  <si>
    <t>0300.02.01</t>
  </si>
  <si>
    <t>Бюджетна програма „Координация при управление на средствата от ЕС“</t>
  </si>
  <si>
    <t>0300.03.00</t>
  </si>
  <si>
    <t>0300.03.01</t>
  </si>
  <si>
    <t>Бюджетна програма „Осъществяване на държавната политика на областно ниво“</t>
  </si>
  <si>
    <t>0300.04.00</t>
  </si>
  <si>
    <t>0300.04.01</t>
  </si>
  <si>
    <t>Бюджетна програма „Вероизповедания“</t>
  </si>
  <si>
    <t>0300.05.00</t>
  </si>
  <si>
    <t>0300.05.01</t>
  </si>
  <si>
    <t>Бюджетна програма „Национален архивен фонд“</t>
  </si>
  <si>
    <t>0300.06.00</t>
  </si>
  <si>
    <t>Бюджетна програма „Администрация“</t>
  </si>
  <si>
    <t>0300.07.00</t>
  </si>
  <si>
    <t>0300.07.01</t>
  </si>
  <si>
    <t>Бюджетна програма „Други дейности и услуги“</t>
  </si>
  <si>
    <t>0300.07.02</t>
  </si>
  <si>
    <t>Бюджетна програма „Убежище и бежанци“</t>
  </si>
  <si>
    <t>0400.00.00</t>
  </si>
  <si>
    <t>КОНСТИТУЦИОНЕН СЪД</t>
  </si>
  <si>
    <t>0400.01.00</t>
  </si>
  <si>
    <t>Функционална област „Върховенство на Конституцията“</t>
  </si>
  <si>
    <t>0400.01.01</t>
  </si>
  <si>
    <t>Бюджетна програма „Тълкуване на Конституцията“</t>
  </si>
  <si>
    <t>0500.00.00</t>
  </si>
  <si>
    <t>СМЕТНА ПАЛАТА</t>
  </si>
  <si>
    <t>0500.01.00</t>
  </si>
  <si>
    <t>Функционална област „Контрол по изпълнението на бюджета и управлението на публичните средства и дейности“</t>
  </si>
  <si>
    <t>0500.01.01</t>
  </si>
  <si>
    <t>Бюджетна програма „Независим, ефективен и ефикасен одит, подпомагащ доброто управление и отчетността на публичните средства и дейности“</t>
  </si>
  <si>
    <t>1000.00.00</t>
  </si>
  <si>
    <t>1000.01.00</t>
  </si>
  <si>
    <t>1000.01.01</t>
  </si>
  <si>
    <t>Бюджетна програма „Бюджет и финансово управление“</t>
  </si>
  <si>
    <t>1000.01.02</t>
  </si>
  <si>
    <t>Бюджетна програма „Защита на публичните финансови интереси“</t>
  </si>
  <si>
    <t>1000.02.00</t>
  </si>
  <si>
    <t>1000.02.01</t>
  </si>
  <si>
    <t>Бюджетна програма „Администриране на държавните приходи“</t>
  </si>
  <si>
    <t>1000.03.00</t>
  </si>
  <si>
    <t>1000.03.01</t>
  </si>
  <si>
    <t>Бюджетна програма „Интегриране на финансовата система във финансовата система на ЕС“</t>
  </si>
  <si>
    <t>1000.03.02</t>
  </si>
  <si>
    <t>Бюджетна програма „Митнически контрол и надзор (нефискален)“</t>
  </si>
  <si>
    <t>1000.03.03</t>
  </si>
  <si>
    <t>Бюджетна програма „Контрол върху организацията и провеждането на хазартни игри“</t>
  </si>
  <si>
    <t>1000.04.00</t>
  </si>
  <si>
    <t>1000.04.01</t>
  </si>
  <si>
    <t>Бюджетна програма „Управление на ликвидността“</t>
  </si>
  <si>
    <t>1000.05.00</t>
  </si>
  <si>
    <t>1000.05.01</t>
  </si>
  <si>
    <t>Бюджетна програма „Национален компенсационен жилищен фонд“</t>
  </si>
  <si>
    <t>1000.06.00</t>
  </si>
  <si>
    <t>1100.00.00</t>
  </si>
  <si>
    <t>1100.01.00</t>
  </si>
  <si>
    <t>1100.01.01</t>
  </si>
  <si>
    <t>Бюджетна програма „Администриране и осигуряване на дипломатическата служба“</t>
  </si>
  <si>
    <t>1100.01.02</t>
  </si>
  <si>
    <t>Бюджетна програма „Управление на задграничните представителства и подкрепа на българските граждани в чужбина“</t>
  </si>
  <si>
    <t>1100.02.00</t>
  </si>
  <si>
    <t>1100.02.01</t>
  </si>
  <si>
    <t>Бюджетна програма „Публични дейности“</t>
  </si>
  <si>
    <t>1100.02.02</t>
  </si>
  <si>
    <t>Бюджетна програма „Културна дипломация“</t>
  </si>
  <si>
    <t>1100.03.00</t>
  </si>
  <si>
    <t>1100.03.01</t>
  </si>
  <si>
    <t>1100.03.02</t>
  </si>
  <si>
    <t>Бюджетна програма „Двустранни отношения“</t>
  </si>
  <si>
    <t>1100.03.03</t>
  </si>
  <si>
    <t>Бюджетна програма „Международно сътрудничество“</t>
  </si>
  <si>
    <t>1100.03.04</t>
  </si>
  <si>
    <t>Бюджетна програма „Европейска политика“</t>
  </si>
  <si>
    <t>1100.03.05</t>
  </si>
  <si>
    <t>Бюджетна програма „Визова политика и управление при кризи“</t>
  </si>
  <si>
    <t>1100.03.06</t>
  </si>
  <si>
    <t>Бюджетна програма „Осигуряване и контрол на външнополитическата дейност“</t>
  </si>
  <si>
    <t>1100.03.07</t>
  </si>
  <si>
    <t>1200.00.00</t>
  </si>
  <si>
    <t>1200.01.00</t>
  </si>
  <si>
    <t>1200.01.01</t>
  </si>
  <si>
    <t>Бюджетна програма „Подготовка и използване на въоръжените сили“</t>
  </si>
  <si>
    <t>1200.01.02</t>
  </si>
  <si>
    <t>Бюджетна програма „Управление на човешките ресурси и резерв“</t>
  </si>
  <si>
    <t>1200.01.03</t>
  </si>
  <si>
    <t>Бюджетна програма „Военна полиция“</t>
  </si>
  <si>
    <t>1200.01.04</t>
  </si>
  <si>
    <t>Бюджетна програма „Медицинско осигуряване“</t>
  </si>
  <si>
    <t>1200.01.05</t>
  </si>
  <si>
    <t>Бюджетна програма „Военно-патриотично възпитание и военно-почивно дело“</t>
  </si>
  <si>
    <t>1200.01.06</t>
  </si>
  <si>
    <t>Бюджетна програма „Изследвания и технологии“</t>
  </si>
  <si>
    <t>1200.01.07</t>
  </si>
  <si>
    <t>Бюджетна програма „Военно образование“</t>
  </si>
  <si>
    <t>1200.01.08</t>
  </si>
  <si>
    <t>1200.01.09</t>
  </si>
  <si>
    <t>Бюджетна програма „Сили за специални операции“</t>
  </si>
  <si>
    <t>1200.01.10</t>
  </si>
  <si>
    <t>1200.02.00</t>
  </si>
  <si>
    <t>1200.02.01</t>
  </si>
  <si>
    <t>Бюджетна програма „Членство в НАТО и ЕС и международно сътрудничество“</t>
  </si>
  <si>
    <t>1200.02.02</t>
  </si>
  <si>
    <t>Бюджетна програма „Военно разузнаване“</t>
  </si>
  <si>
    <t>1300.00.00</t>
  </si>
  <si>
    <t>1300.01.00</t>
  </si>
  <si>
    <t>1300.01.01</t>
  </si>
  <si>
    <t>Бюджетна програма „Противодействие на престъпността, опазване на обществения ред и превенция“</t>
  </si>
  <si>
    <t>1300.02.00</t>
  </si>
  <si>
    <t>1300.02.01</t>
  </si>
  <si>
    <t>Бюджетна програма „Граничен контрол, охрана на държавната граница, регулиране и контрол на миграционните процеси“</t>
  </si>
  <si>
    <t>1300.03.00</t>
  </si>
  <si>
    <t>1300.03.01</t>
  </si>
  <si>
    <t>Бюджетна програма „Пожарна безопасност и защита на населението при пожари, бедствия и извънредни ситуации“</t>
  </si>
  <si>
    <t>1300.04.00</t>
  </si>
  <si>
    <t>1300.04.01</t>
  </si>
  <si>
    <t>Бюджетна програма „Информационно осигуряване и административно обслужване“</t>
  </si>
  <si>
    <t>1300.04.02</t>
  </si>
  <si>
    <t>Бюджетна програма „Медицинско обслужване“</t>
  </si>
  <si>
    <t>1300.04.03</t>
  </si>
  <si>
    <t>Бюджетна програма „Научни изследвания и разработки, обучение и квалификация“</t>
  </si>
  <si>
    <t>1400.00.00</t>
  </si>
  <si>
    <t>1400.01.00</t>
  </si>
  <si>
    <t>1400.01.01</t>
  </si>
  <si>
    <t>Бюджетна програма „Правна рамка за функционирането на съдебната система“</t>
  </si>
  <si>
    <t>1400.01.02</t>
  </si>
  <si>
    <t>Бюджетна програма „Регистри“</t>
  </si>
  <si>
    <t>1400.01.03</t>
  </si>
  <si>
    <t>Бюджетна програма „Охрана на съдебната власт“</t>
  </si>
  <si>
    <t>1400.01.04</t>
  </si>
  <si>
    <t>Бюджетна програма „Равен достъп до правосъдие“</t>
  </si>
  <si>
    <t>1400.02.00</t>
  </si>
  <si>
    <t>1400.02.01</t>
  </si>
  <si>
    <t>Бюджетна програма „Затвори - изолация на правонарушителите“</t>
  </si>
  <si>
    <t>1400.02.02</t>
  </si>
  <si>
    <t>Бюджетна програма „Следствени арести и пробация“</t>
  </si>
  <si>
    <t>1400.03.00</t>
  </si>
  <si>
    <t>1500.00.00</t>
  </si>
  <si>
    <t>1500.01.00</t>
  </si>
  <si>
    <t xml:space="preserve">Политика в областта на пазара на труда, свободното движение на работници и трудовата миграция </t>
  </si>
  <si>
    <t>1500.01.01</t>
  </si>
  <si>
    <t xml:space="preserve">Бюджетна програма „Активна политика на пазара на труда“ </t>
  </si>
  <si>
    <t>1500.01.02</t>
  </si>
  <si>
    <t>Бюджетна програма „Свободно движение на работници и трудова миграция“</t>
  </si>
  <si>
    <t>1500.02.00</t>
  </si>
  <si>
    <t>1500.02.01</t>
  </si>
  <si>
    <t>Бюджетна програма „Осигуряване на подходящи условия на труд“</t>
  </si>
  <si>
    <t>1500.03.00</t>
  </si>
  <si>
    <t>Политика в областта на социалното подпомагане и равнопоставеността на жените и мъжете</t>
  </si>
  <si>
    <t>1500.03.01</t>
  </si>
  <si>
    <t>Бюджетна програма „Социални помощи“</t>
  </si>
  <si>
    <t>1500.03.02</t>
  </si>
  <si>
    <t>Бюджетна програма „Равнопоставеност на жените и мъжете“</t>
  </si>
  <si>
    <t>1500.04.00</t>
  </si>
  <si>
    <t>1500.04.01</t>
  </si>
  <si>
    <t>Бюджетна програма „Подкрепа на и за хората с увреждания“</t>
  </si>
  <si>
    <t>1500.05.00</t>
  </si>
  <si>
    <t>1500.05.01</t>
  </si>
  <si>
    <t>Бюджетна програма „Подкрепа за децата и семействата“</t>
  </si>
  <si>
    <t>1500.06.00</t>
  </si>
  <si>
    <t>Политика в областта на жизненото равнище, демографското развитие и социалните инвестиции</t>
  </si>
  <si>
    <t>1500.06.01</t>
  </si>
  <si>
    <t xml:space="preserve">Бюджетна програма „Насърчаване, координация и мониторинг на демографското развитие, жизненото равнище и доходите от труд“ </t>
  </si>
  <si>
    <t>1500.06.02</t>
  </si>
  <si>
    <t xml:space="preserve">Бюджетна програма „Насърчаване, развитие и мониторинг на социалната икономика и корпоративната социална отговорност“ </t>
  </si>
  <si>
    <t>1500.07.00</t>
  </si>
  <si>
    <t>1600.00.00</t>
  </si>
  <si>
    <t>1600.01.00</t>
  </si>
  <si>
    <t>1600.01.01</t>
  </si>
  <si>
    <t>Бюджетна програма „Държавен здравен контрол“</t>
  </si>
  <si>
    <t>1600.01.02</t>
  </si>
  <si>
    <t>Бюджетна програма „Промоция и превенция на незаразните болести“</t>
  </si>
  <si>
    <t>1600.01.03</t>
  </si>
  <si>
    <t>Бюджетна програма „Профилактика и надзор на заразните болести“</t>
  </si>
  <si>
    <t>1600.01.04</t>
  </si>
  <si>
    <t>Бюджетна програма „Намаляване търсенето на наркотични вещества“</t>
  </si>
  <si>
    <t>1600.02.00</t>
  </si>
  <si>
    <t>1600.02.01</t>
  </si>
  <si>
    <t>Бюджетна програма „Контрол на медицинските дейности, здравна информация и електронно здравеопазване“</t>
  </si>
  <si>
    <t>1600.02.02</t>
  </si>
  <si>
    <t>Бюджетна програма „Осигуряване на медицинска помощ на специфични групи от населението“</t>
  </si>
  <si>
    <t>1600.02.03</t>
  </si>
  <si>
    <t>Бюджетна програма „Спешна медицинска помощ“</t>
  </si>
  <si>
    <t>1600.02.04</t>
  </si>
  <si>
    <t>Бюджетна програма „Психиатрична помощ“</t>
  </si>
  <si>
    <t>1600.02.05</t>
  </si>
  <si>
    <t>Бюджетна програма „Осигуряване на кръв и кръвни продукти“</t>
  </si>
  <si>
    <t>1600.02.06</t>
  </si>
  <si>
    <t>Бюджетна програма „Медико-социални грижи за деца в неравностойно положение, майчино и детско здравеопазване“</t>
  </si>
  <si>
    <t>1600.03.00</t>
  </si>
  <si>
    <t>1600.03.01</t>
  </si>
  <si>
    <t>Бюджетна програма „Достъпни и качествени лекарствени продукти и медицински изделия“</t>
  </si>
  <si>
    <t>1600.04.00</t>
  </si>
  <si>
    <t>1700.00.00</t>
  </si>
  <si>
    <t>1700.01.00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</si>
  <si>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</si>
  <si>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</si>
  <si>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</si>
  <si>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</si>
  <si>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</si>
  <si>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</si>
  <si>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</si>
  <si>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</si>
  <si>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</si>
  <si>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</si>
  <si>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</si>
  <si>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</si>
  <si>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</si>
  <si>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</si>
  <si>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</si>
  <si>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</si>
  <si>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</si>
  <si>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</si>
  <si>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</si>
  <si>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</si>
  <si>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</si>
  <si>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</si>
  <si>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</si>
  <si>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</si>
  <si>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1800.00.00</t>
  </si>
  <si>
    <t>1800.01.00</t>
  </si>
  <si>
    <t>1800.01.01</t>
  </si>
  <si>
    <t>Бюджетна програма „Опазване на недвижимото културно наследство“</t>
  </si>
  <si>
    <t>1800.01.02</t>
  </si>
  <si>
    <t>Бюджетна програма „Опазване и представяне на движимото културно наследство и визуалните изкуства“</t>
  </si>
  <si>
    <t>1800.02.00</t>
  </si>
  <si>
    <t>1800.02.01</t>
  </si>
  <si>
    <t>Бюджетна програма „Национален фонд „Култура“</t>
  </si>
  <si>
    <t>1800.02.02</t>
  </si>
  <si>
    <t>Бюджетна програма „Филмово изкуство“</t>
  </si>
  <si>
    <t>1800.02.03</t>
  </si>
  <si>
    <t>Бюджетна програма „Сценични изкуства“</t>
  </si>
  <si>
    <t>1800.02.04</t>
  </si>
  <si>
    <t>Бюджетна програма „Фестивали, конкурси, събития и чествания“</t>
  </si>
  <si>
    <t>1800.02.05</t>
  </si>
  <si>
    <t>Бюджетна програма „Гарантиране защитата на интелектуалната собственост“</t>
  </si>
  <si>
    <t>1800.02.06</t>
  </si>
  <si>
    <t>Бюджетна програма „Подпомагане развитието на българската култура и изкуства, на българския книжен сектор, библиотеки и читалища“</t>
  </si>
  <si>
    <t>1800.02.07</t>
  </si>
  <si>
    <t>Бюджетна програма „Популяризиране на българската култура в чужбина“</t>
  </si>
  <si>
    <t>1800.02.08</t>
  </si>
  <si>
    <t>Бюджетна програма „Обучение на кадри в областта на изкуството и културата“</t>
  </si>
  <si>
    <t>1800.03.00</t>
  </si>
  <si>
    <t>1900.00.00</t>
  </si>
  <si>
    <t>1900.01.00</t>
  </si>
  <si>
    <t>1900.01.01</t>
  </si>
  <si>
    <r>
      <t>Бюджетна програма „Оценка, управление и опазване на водите на Република България</t>
    </r>
    <r>
      <rPr>
        <sz val="12"/>
        <color indexed="8"/>
        <rFont val="Times New Roman"/>
        <family val="1"/>
        <charset val="204"/>
      </rPr>
      <t>“</t>
    </r>
  </si>
  <si>
    <t>1900.01.02</t>
  </si>
  <si>
    <r>
      <t>Бюджетна програма „Интегрирана система за управление на отпадъците и опазване на почвите</t>
    </r>
    <r>
      <rPr>
        <sz val="12"/>
        <color indexed="8"/>
        <rFont val="Times New Roman"/>
        <family val="1"/>
        <charset val="204"/>
      </rPr>
      <t>“</t>
    </r>
  </si>
  <si>
    <t>1900.01.03</t>
  </si>
  <si>
    <r>
      <t>Бюджетна програма „Намаляване на вредните емисии в атмосферата и подобряване качеството на атмосферния въздух</t>
    </r>
    <r>
      <rPr>
        <sz val="12"/>
        <color indexed="8"/>
        <rFont val="Times New Roman"/>
        <family val="1"/>
        <charset val="204"/>
      </rPr>
      <t>“</t>
    </r>
  </si>
  <si>
    <t>1900.01.04</t>
  </si>
  <si>
    <r>
      <t>Бюджетна програма „Съхраняване, укрепване и възстановяване на екосистеми, местообитания, видове и генетичните им ресурси</t>
    </r>
    <r>
      <rPr>
        <sz val="12"/>
        <color indexed="8"/>
        <rFont val="Times New Roman"/>
        <family val="1"/>
        <charset val="204"/>
      </rPr>
      <t>“</t>
    </r>
  </si>
  <si>
    <t>1900.01.05</t>
  </si>
  <si>
    <r>
      <t>Бюджетна програма „Информиране, участие на обществеността в процеса на вземане на решения и прилагане на механизмите за контрол</t>
    </r>
    <r>
      <rPr>
        <sz val="12"/>
        <color indexed="8"/>
        <rFont val="Times New Roman"/>
        <family val="1"/>
        <charset val="204"/>
      </rPr>
      <t>“</t>
    </r>
  </si>
  <si>
    <t>1900.01.06</t>
  </si>
  <si>
    <r>
      <t>Бюджетна програма „Оценка и управление на въздействието върху околната среда</t>
    </r>
    <r>
      <rPr>
        <sz val="12"/>
        <color indexed="8"/>
        <rFont val="Times New Roman"/>
        <family val="1"/>
        <charset val="204"/>
      </rPr>
      <t>“</t>
    </r>
  </si>
  <si>
    <t>1900.01.07</t>
  </si>
  <si>
    <r>
      <t>Бюджетна програма „Управление на дейностите по изменение на климата</t>
    </r>
    <r>
      <rPr>
        <sz val="12"/>
        <color indexed="8"/>
        <rFont val="Times New Roman"/>
        <family val="1"/>
        <charset val="204"/>
      </rPr>
      <t>“</t>
    </r>
  </si>
  <si>
    <t>1900.02.00</t>
  </si>
  <si>
    <t>1900.02.01</t>
  </si>
  <si>
    <r>
      <t>Бюджетна програма „Национална система за мониторинг на околната среда и информационна обезпеченост</t>
    </r>
    <r>
      <rPr>
        <sz val="12"/>
        <color indexed="8"/>
        <rFont val="Times New Roman"/>
        <family val="1"/>
        <charset val="204"/>
      </rPr>
      <t>“</t>
    </r>
  </si>
  <si>
    <t>1900.03.00</t>
  </si>
  <si>
    <t>2000.00.00</t>
  </si>
  <si>
    <t>2000.01.00</t>
  </si>
  <si>
    <t>2000.01.01</t>
  </si>
  <si>
    <t>Бюджетна програма „Облекчаване на регулации, опростяване на процедури по предоставяне на административни услуги“</t>
  </si>
  <si>
    <t>2000.01.02</t>
  </si>
  <si>
    <t>Бюджетна програма „Насърчаване на предприемачеството и иновациите“</t>
  </si>
  <si>
    <t>2000.01.03</t>
  </si>
  <si>
    <t>Бюджетна програма „Закрила на обектите на индустриална собственост“</t>
  </si>
  <si>
    <t>2000.01.04</t>
  </si>
  <si>
    <t>Бюджетна програма „Инфраструктура по качеството в подкрепа развитието на икономиката“</t>
  </si>
  <si>
    <t>2000.01.05</t>
  </si>
  <si>
    <t>Бюджетна програма „Подобряване на възможностите за участие в единния европейски пазар“</t>
  </si>
  <si>
    <t>2000.01.06</t>
  </si>
  <si>
    <t>Бюджетна програма „Управление на програми и проекти, съфинансирани от ЕС“</t>
  </si>
  <si>
    <t>2000.01.07</t>
  </si>
  <si>
    <t>Бюджетна програма „Насърчаване на инвестициите за повишаване на конкурентоспособността на икономиката“</t>
  </si>
  <si>
    <t>2000.01.08</t>
  </si>
  <si>
    <t>Бюджетна програма „Преструктуриране и ефективно управление на държавната собственост“</t>
  </si>
  <si>
    <t>2000.01.09</t>
  </si>
  <si>
    <t>Бюджетна програма „Защита на потребителите“</t>
  </si>
  <si>
    <t>2000.02.00</t>
  </si>
  <si>
    <t>2000.02.01</t>
  </si>
  <si>
    <t>Бюджетна програма „Реализация на експортния потенциал и участие в търговската политика на Европейския съюз“</t>
  </si>
  <si>
    <t>2000.03.00</t>
  </si>
  <si>
    <t>2100.00.00</t>
  </si>
  <si>
    <t>2100.01.00</t>
  </si>
  <si>
    <t>2100.01.01</t>
  </si>
  <si>
    <r>
      <t>Бюджетна програма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</t>
    </r>
    <r>
      <rPr>
        <sz val="12"/>
        <color indexed="8"/>
        <rFont val="Times New Roman"/>
        <family val="1"/>
        <charset val="204"/>
      </rPr>
      <t>“</t>
    </r>
  </si>
  <si>
    <t>2100.01.02</t>
  </si>
  <si>
    <r>
      <t>Бюджетна програма „Подобряване на жилищните условия на маргинализирани групи от населението</t>
    </r>
    <r>
      <rPr>
        <sz val="12"/>
        <color indexed="8"/>
        <rFont val="Times New Roman"/>
        <family val="1"/>
        <charset val="204"/>
      </rPr>
      <t>“</t>
    </r>
  </si>
  <si>
    <t>2100.02.00</t>
  </si>
  <si>
    <t>2100.02.01</t>
  </si>
  <si>
    <r>
      <t>Бюджетна програма „Рехабилитация и изграждане на пътна инфраструктура</t>
    </r>
    <r>
      <rPr>
        <sz val="12"/>
        <color indexed="8"/>
        <rFont val="Times New Roman"/>
        <family val="1"/>
        <charset val="204"/>
      </rPr>
      <t>“</t>
    </r>
  </si>
  <si>
    <t>2100.02.02</t>
  </si>
  <si>
    <r>
      <t>Бюджетна програма „Устройство на територията, благоустройство, геозащита, водоснабдяване и канализация</t>
    </r>
    <r>
      <rPr>
        <sz val="12"/>
        <color indexed="8"/>
        <rFont val="Times New Roman"/>
        <family val="1"/>
        <charset val="204"/>
      </rPr>
      <t>“</t>
    </r>
  </si>
  <si>
    <t>2100.03.00</t>
  </si>
  <si>
    <t>2100.03.01</t>
  </si>
  <si>
    <r>
      <t>Бюджетна програма „Нормативно регулиране и контрол на строителните продукти и инвестиционния процес в строителството</t>
    </r>
    <r>
      <rPr>
        <sz val="12"/>
        <color indexed="8"/>
        <rFont val="Times New Roman"/>
        <family val="1"/>
        <charset val="204"/>
      </rPr>
      <t>“</t>
    </r>
  </si>
  <si>
    <t>2100.03.02</t>
  </si>
  <si>
    <r>
      <t>Бюджетна програма „Геодезия, картография и кадастър</t>
    </r>
    <r>
      <rPr>
        <sz val="12"/>
        <color indexed="8"/>
        <rFont val="Times New Roman"/>
        <family val="1"/>
        <charset val="204"/>
      </rPr>
      <t>“</t>
    </r>
  </si>
  <si>
    <t>2100.04.00</t>
  </si>
  <si>
    <t>2100.04.01</t>
  </si>
  <si>
    <r>
  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</t>
    </r>
    <r>
      <rPr>
        <sz val="12"/>
        <color indexed="8"/>
        <rFont val="Times New Roman"/>
        <family val="1"/>
        <charset val="204"/>
      </rPr>
      <t>“</t>
    </r>
  </si>
  <si>
    <t>2100.04.02</t>
  </si>
  <si>
    <r>
      <t>Бюджетна програма „Гражданска регистрация и административно обслужване на населението</t>
    </r>
    <r>
      <rPr>
        <sz val="12"/>
        <color indexed="8"/>
        <rFont val="Times New Roman"/>
        <family val="1"/>
        <charset val="204"/>
      </rPr>
      <t>“</t>
    </r>
  </si>
  <si>
    <t>2100.05.00</t>
  </si>
  <si>
    <t>Бюджетна програма „Ефективна администрация и координация“</t>
  </si>
  <si>
    <t>2200.00.00</t>
  </si>
  <si>
    <t>2200.01.00</t>
  </si>
  <si>
    <t>2200.01.01</t>
  </si>
  <si>
    <t>Бюджетна програма „Земеделски земи“</t>
  </si>
  <si>
    <t>2200.01.02</t>
  </si>
  <si>
    <t xml:space="preserve">Бюджетна програма „Природни ресурси в селските райони“ </t>
  </si>
  <si>
    <t>2200.01.03</t>
  </si>
  <si>
    <t>Бюджетна програма „Растениевъдство“</t>
  </si>
  <si>
    <t>2200.01.04</t>
  </si>
  <si>
    <t>Бюджетна програма „Хидромелиорации“</t>
  </si>
  <si>
    <t>2200.01.05</t>
  </si>
  <si>
    <t>Бюджетна програма „Животновъдство“</t>
  </si>
  <si>
    <t>2200.01.06</t>
  </si>
  <si>
    <t>Бюджетна програма „Организация на пазарите и държавни помощи“</t>
  </si>
  <si>
    <t>2200.01.07</t>
  </si>
  <si>
    <t>Бюджетна програма „Агростатистика, анализи и прогнози“</t>
  </si>
  <si>
    <t>2200.01.08</t>
  </si>
  <si>
    <t>Бюджетна програма „Научни изследвания“</t>
  </si>
  <si>
    <t>2200.01.09</t>
  </si>
  <si>
    <t>Бюджетна програма „Съвети и консултации“</t>
  </si>
  <si>
    <t>2200.01.10</t>
  </si>
  <si>
    <t>Бюджетна програма „Земеделска техника“</t>
  </si>
  <si>
    <t>2200.01.11</t>
  </si>
  <si>
    <t>Бюджетна програма „Безопасност по хранителната верига“</t>
  </si>
  <si>
    <t>2200.01.12</t>
  </si>
  <si>
    <t>Бюджетна програма „Подобряване на живота в селските райони“</t>
  </si>
  <si>
    <t>2200.02.00</t>
  </si>
  <si>
    <t>2200.02.01</t>
  </si>
  <si>
    <t>Бюджетна програма „Рибарство и аквакултури“</t>
  </si>
  <si>
    <t>2200.03.00</t>
  </si>
  <si>
    <t>2200.03.01</t>
  </si>
  <si>
    <t>Бюджетна програма „Специализирани дейности в горските територии“</t>
  </si>
  <si>
    <t>2200.03.02</t>
  </si>
  <si>
    <t>Бюджетна програма „Планиране, опазване от посегателства, пожари и лесозащита“</t>
  </si>
  <si>
    <t>2200.04.00</t>
  </si>
  <si>
    <t>2300.00.00</t>
  </si>
  <si>
    <t>2300.01.00</t>
  </si>
  <si>
    <t>2300.01.01</t>
  </si>
  <si>
    <t>Бюджетна програма „Развитие и поддръжка на транспортната инфраструктура“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</si>
  <si>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</si>
  <si>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екологосъобразност“</t>
  </si>
  <si>
    <t>2300.01.03</t>
  </si>
  <si>
    <t>Бюджетна програма „Търсене и спасяване във водния и въздушния транспорт“</t>
  </si>
  <si>
    <t>2300.01.04</t>
  </si>
  <si>
    <t>Бюджетна програма „Разследване на произшествия във въздушния, водния и железопътния транспорт“</t>
  </si>
  <si>
    <t>2300.02.00</t>
  </si>
  <si>
    <t>2300.02.01</t>
  </si>
  <si>
    <t>Бюджетна програма „Развитие на съобщенията и информационните технологии“</t>
  </si>
  <si>
    <t>2300.03.00</t>
  </si>
  <si>
    <t>Бюджетна програма „Административно обслужване, медицинска и психологическа експертиза“</t>
  </si>
  <si>
    <t>2400.00.00</t>
  </si>
  <si>
    <t>2400.01.00</t>
  </si>
  <si>
    <t>2400.01.01</t>
  </si>
  <si>
    <t>Бюджетна програма „Ефективно функциониране на енергийните предприятия, инфраструктура и пазари“</t>
  </si>
  <si>
    <t>2400.01.02</t>
  </si>
  <si>
    <t>Бюджетна програма „Сигурност при енергоснабдяването и при управление на РАО и ИЕЯС“</t>
  </si>
  <si>
    <t>2400.01.03</t>
  </si>
  <si>
    <t>Бюджетна програма „Устойчиво енергийно развитие“</t>
  </si>
  <si>
    <t>2400.01.04</t>
  </si>
  <si>
    <t>Бюджетна програма „Подобряване на процесите на концесиониране и управление на подземните богатства и геоложките изследвания“</t>
  </si>
  <si>
    <t>2400.02.00</t>
  </si>
  <si>
    <t>2500.00.00</t>
  </si>
  <si>
    <t>2500.01.00</t>
  </si>
  <si>
    <t>2500.01.01</t>
  </si>
  <si>
    <t>Бюджетна програма „Спорт за учащи“</t>
  </si>
  <si>
    <t>2500.01.02</t>
  </si>
  <si>
    <t>Бюджетна програма „Спорт в свободното време“</t>
  </si>
  <si>
    <t>2500.02.00</t>
  </si>
  <si>
    <t>2500.02.01</t>
  </si>
  <si>
    <t>Бюджетна програма „Олимпийска подготовка“</t>
  </si>
  <si>
    <t>2500.02.02</t>
  </si>
  <si>
    <t>Бюджетна програма „Спорт за високи постижения“</t>
  </si>
  <si>
    <t>2500.03.00</t>
  </si>
  <si>
    <t>2500.03.01</t>
  </si>
  <si>
    <t>Бюджетна програма „Спортни обекти и съоръжения“</t>
  </si>
  <si>
    <t>2500.04.00</t>
  </si>
  <si>
    <t>2500.04.01</t>
  </si>
  <si>
    <t>Бюджетна програма „Изграждане на високоефективен капацитет за активно международно сътрудничество в сферата на физическото възпитание, спорта и социалния туризъм“</t>
  </si>
  <si>
    <t>2500.05.00</t>
  </si>
  <si>
    <t>2500.05.01</t>
  </si>
  <si>
    <t>Бюджетна програма „Младите в действие“</t>
  </si>
  <si>
    <t>2500.06.00</t>
  </si>
  <si>
    <t>3000.00.00</t>
  </si>
  <si>
    <t>3000.01.00</t>
  </si>
  <si>
    <t>3000.01.01</t>
  </si>
  <si>
    <t>Бюджетна програма „Национална сигурност“</t>
  </si>
  <si>
    <t>3200.00.00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</si>
  <si>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</si>
  <si>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</si>
  <si>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</si>
  <si>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3200.01.01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</si>
  <si>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</si>
  <si>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3300.00.00</t>
  </si>
  <si>
    <t>КОМИСИЯ ЗА ЗАЩИТА ОТ ДИСКРИМИНАЦИЯ</t>
  </si>
  <si>
    <t>3300.01.00</t>
  </si>
  <si>
    <t>Функционална област „Противодействие и защита на гражданите от дискриминация“</t>
  </si>
  <si>
    <t>3300.01.01</t>
  </si>
  <si>
    <t>Бюджетна програма „Противодействие на дискриминация“</t>
  </si>
  <si>
    <t>3400.00.00</t>
  </si>
  <si>
    <t>КОМИСИЯ ЗА ЗАЩИТА НА ЛИЧНИТЕ ДАННИ</t>
  </si>
  <si>
    <t>3400.01.00</t>
  </si>
  <si>
    <t>Функционална област „Защита на личните данни на физическите лица”</t>
  </si>
  <si>
    <t>3400.01.01</t>
  </si>
  <si>
    <t>Бюджетна програма „Защита на физическите лица при обработването на лични данни и свободното движение на такива данни“</t>
  </si>
  <si>
    <t>3500.00.00</t>
  </si>
  <si>
    <t>3500.01.00</t>
  </si>
  <si>
    <t>3500.01.01</t>
  </si>
  <si>
    <t>3700.00.00</t>
  </si>
  <si>
    <t>КОМИСИЯ ЗА ПРОТИВОДЕЙСТВИЕ НА КОРУПЦИЯТА И ЗА ОТНЕМАНЕ НА НЕЗАКОННО ПРИДОБИТОТО ИМУЩЕСТВО</t>
  </si>
  <si>
    <t>3700.01.00</t>
  </si>
  <si>
    <t>Функционална област „Осъществяване на превенция и противодействие на корупцията и публичност на имуществото на лицата, заемащи висши публични длъжности”</t>
  </si>
  <si>
    <t>3700.01.01</t>
  </si>
  <si>
    <t>Бюджетна програма „Превенция и противодействие на корупцията, публичност на имуществото на лицата, заемащи висши публични длъжности, установяване конфликт на интереси и отнемане на незаконно придобитото имущество“</t>
  </si>
  <si>
    <t>3800.00.00</t>
  </si>
  <si>
    <t>НАЦИОНАЛНА СЛУЖБА ЗА ОХРАНА</t>
  </si>
  <si>
    <t>3800.01.00</t>
  </si>
  <si>
    <t>Функционална област „Осигуряване безопасността на охраняваните лица и обекти и предоставяне на специализиран транспорт“</t>
  </si>
  <si>
    <t>3800.01.01</t>
  </si>
  <si>
    <t>Бюджетна програма „Държавна охрана“</t>
  </si>
  <si>
    <t>3900.00.00</t>
  </si>
  <si>
    <t>3900.01.00</t>
  </si>
  <si>
    <t>3900.01.01</t>
  </si>
  <si>
    <t>Бюджетна програма „Разузнаване“</t>
  </si>
  <si>
    <t>4000.00.00</t>
  </si>
  <si>
    <t>ОМБУДСМАН НА РЕПУБЛИКА БЪЛГАРИЯ</t>
  </si>
  <si>
    <t>4000.01.00</t>
  </si>
  <si>
    <t>Функционална област „Защита правата на гражданите“</t>
  </si>
  <si>
    <t>4000.01.01</t>
  </si>
  <si>
    <t>Бюджетна програма „Застъпничество и защита на правата и свободите на гражданите“</t>
  </si>
  <si>
    <t>4100.00.00</t>
  </si>
  <si>
    <t>НАЦИОНАЛЕН СТАТИСТИЧЕСКИ ИНСТИТУТ</t>
  </si>
  <si>
    <t>4100.01.00</t>
  </si>
  <si>
    <t>Функционална област „Безпристрастна, обективна, навременна и точна информация за състоянието на Република България“</t>
  </si>
  <si>
    <t>4100.01.01</t>
  </si>
  <si>
    <t>Бюджетна програма „Национална статистическа програма“</t>
  </si>
  <si>
    <t>4100.01.02</t>
  </si>
  <si>
    <t>Бюджетна програма „Преброяване 2021“</t>
  </si>
  <si>
    <t>4200.00.00</t>
  </si>
  <si>
    <t>КОМИСИЯ ЗА ЗАЩИТА НА КОНКУРЕНЦИЯТА</t>
  </si>
  <si>
    <t>4200.01.00</t>
  </si>
  <si>
    <t>Функционална област „Защита на конкуренцията и контрол на законосъобразността при процедурите по възлагане на обществени поръчки и предоставяне на концесии“</t>
  </si>
  <si>
    <t>4200.01.01</t>
  </si>
  <si>
    <t>Бюджетна програма „Защита на конкуренцията и свободната стопанска инициатива, осъществяване на контрол за законосъобразност при процедурите по възлагане на обществени поръчки и предоставяне на концесии“</t>
  </si>
  <si>
    <t>4300.00.00</t>
  </si>
  <si>
    <t>КОМИСИЯ ЗА РЕГУЛИРАНЕ НА СЪОБЩЕНИЯТА</t>
  </si>
  <si>
    <t>4300.01.00</t>
  </si>
  <si>
    <t>Функционална област „Електронни съобщения и пощенски услуги“</t>
  </si>
  <si>
    <t>4300.01.01</t>
  </si>
  <si>
    <t>Бюджетна програма „Регулиране на електронните съобщения и пощенските услуги“</t>
  </si>
  <si>
    <t>4400.00.00</t>
  </si>
  <si>
    <t>СЪВЕТ ЗА ЕЛЕКТРОННИ МЕДИИ</t>
  </si>
  <si>
    <t>4400.01.00</t>
  </si>
  <si>
    <t>Функционална област „Регулиране на радио и телевизионния пазар“</t>
  </si>
  <si>
    <t>4400.01.01</t>
  </si>
  <si>
    <t>Бюджетна програма „Надзор, лицензионни, регистрационни и правни режими“</t>
  </si>
  <si>
    <t>4500.00.00</t>
  </si>
  <si>
    <t>КОМИСИЯ ЗА ЕНЕРГИЙНО И ВОДНО РЕГУЛИРАНЕ</t>
  </si>
  <si>
    <t>4500.01.00</t>
  </si>
  <si>
    <t>Функционална област „Държавна регулация в енергетиката и ВиК сектора“</t>
  </si>
  <si>
    <t>4500.01.01</t>
  </si>
  <si>
    <t>Бюджетна програма „Държавно регулиране на дейностите в енергетиката и ВиК сектора“</t>
  </si>
  <si>
    <t>4600.00.00</t>
  </si>
  <si>
    <t>АГЕНЦИЯ ЗА ЯДРЕНО РЕГУЛИРАНЕ</t>
  </si>
  <si>
    <t>4600.01.00</t>
  </si>
  <si>
    <t>Функционална област „Регулация на ядрената безопасност и радиационната защита на Република България“</t>
  </si>
  <si>
    <t>4600.01.01</t>
  </si>
  <si>
    <t>Бюджетна програма „Регулиране и контрол на ядрената безопасност и радиационната защита на Република България“</t>
  </si>
  <si>
    <t>4700.00.00</t>
  </si>
  <si>
    <t>КОМИСИЯ ЗА ФИНАНСОВ НАДЗОР</t>
  </si>
  <si>
    <t>4700.01.00</t>
  </si>
  <si>
    <t>Функционална област „Регулация и надзор на небанковия финансов сектор“</t>
  </si>
  <si>
    <t>4700.01.01</t>
  </si>
  <si>
    <t>Бюджетна програма „Подобряване на регулацията и надзора на небанковия финансов сектор“</t>
  </si>
  <si>
    <t>4800.00.00</t>
  </si>
  <si>
    <t>ДЪРЖАВНА КОМИСИЯ ПО СИГУРНОСТТА НА ИНФОРМАЦИЯТА</t>
  </si>
  <si>
    <t>4800.01.00</t>
  </si>
  <si>
    <t>Функционална област „Защита на класифицираната информация“</t>
  </si>
  <si>
    <t>4800.01.01</t>
  </si>
  <si>
    <t>Бюджетна програма „Организиране, осъществяване, координиране и контролиране на дейността по защитата на класифицираната информация и осигуряване на еднаквата ѝ защита в национален и международен план“</t>
  </si>
  <si>
    <t>5300.00.00</t>
  </si>
  <si>
    <t>5300.01.00</t>
  </si>
  <si>
    <t>5300.01.01</t>
  </si>
  <si>
    <t>5300.01.02</t>
  </si>
  <si>
    <t>Бюджетна програма „Запаси за извънредни ситуации от нефт и нефтопродукти и целеви запаси от нефтопродукти“</t>
  </si>
  <si>
    <t>7100.00.00</t>
  </si>
  <si>
    <t>7100.01.00</t>
  </si>
  <si>
    <t>7100.01.01</t>
  </si>
  <si>
    <t>Бюджетна програма „Подобряване на политиките и регулациите в сектора на туризма“</t>
  </si>
  <si>
    <t>7100.01.02</t>
  </si>
  <si>
    <t>Бюджетна програма „Развитие на националната туристическа реклама и международно сътрудничество в областта на туризма“</t>
  </si>
  <si>
    <t>7100.02.00</t>
  </si>
  <si>
    <t>8200.00.00</t>
  </si>
  <si>
    <t>ЦЕНТРАЛНА ИЗБИРАТЕЛНА КОМИСИЯ</t>
  </si>
  <si>
    <t>8200.01.00</t>
  </si>
  <si>
    <t>Функционална област „Организиране и произвеждане на законосъобразни, честни и свободни избори и национални референдуми“</t>
  </si>
  <si>
    <t>8200.01.01</t>
  </si>
  <si>
    <t>Бюджетна програма „Избори и национални референдуми“</t>
  </si>
  <si>
    <t>8200.01.02</t>
  </si>
  <si>
    <t>Бюджетна програма „Изграждане на професионална администрация и ефективно управление“</t>
  </si>
  <si>
    <t>8300.00.00</t>
  </si>
  <si>
    <t xml:space="preserve">КОМИСИЯ ЗА ПУБЛИЧЕН НАДЗОР НАД РЕГИСТРИРАНИТЕ ОДИТОРИ </t>
  </si>
  <si>
    <t>8300.01.00</t>
  </si>
  <si>
    <t>Функционална област „Осъществяване на публичен надзор над регистрираните одитори“</t>
  </si>
  <si>
    <t>8300.01.01</t>
  </si>
  <si>
    <t>Бюджетна програма „Публичен надзор над регистрираните одитори“</t>
  </si>
  <si>
    <t>8400.00.00</t>
  </si>
  <si>
    <t>8400.01.00</t>
  </si>
  <si>
    <t>8400.01.01</t>
  </si>
  <si>
    <t>Бюджетна програма „Развитие на селските райони“</t>
  </si>
  <si>
    <t>8400.01.02</t>
  </si>
  <si>
    <t>Бюджетна програма „Селскостопански пазарни механизми“</t>
  </si>
  <si>
    <t>8400.01.03</t>
  </si>
  <si>
    <t>Бюджетна програма „Директни плащания и мерки за специфично подпомагане“</t>
  </si>
  <si>
    <t>8400.01.04</t>
  </si>
  <si>
    <t>Бюджетна програма „Държавни помощи, национални доплащания и САПАРД“</t>
  </si>
  <si>
    <t>8400.02.00</t>
  </si>
  <si>
    <t>8400.02.01</t>
  </si>
  <si>
    <t>8400.03.00</t>
  </si>
  <si>
    <t>8500.00.00</t>
  </si>
  <si>
    <t>НАЦИОНАЛНО БЮРО ЗА КОНТРОЛ НА СПЕЦИАЛНИТЕ РАЗУЗНАВАТЕЛНИ СРЕДСТВА</t>
  </si>
  <si>
    <t>8500.01.00</t>
  </si>
  <si>
    <t>Функционална област „Наблюдение на процедурите по разрешаване, прилагане и използване на специални разузнавателни средства“</t>
  </si>
  <si>
    <t>8500.01.01</t>
  </si>
  <si>
    <t>Бюджетна програма „Контрол на специалните разузнавателни средства“</t>
  </si>
  <si>
    <t>8600.00.00</t>
  </si>
  <si>
    <t>8600.01.00</t>
  </si>
  <si>
    <t>8600.01.01</t>
  </si>
  <si>
    <t>Бюджетна програма „Технически операции“</t>
  </si>
  <si>
    <t>* Класификационният код на съответната област на политика/функционална област/бюджетна програма представлява осемзначна комбинация от числа, където първите четири цифри са кодът на съответната бюджетна организация, следващите две цифри са идентификаторът на съответната област на политика/функционална област и съответно последните две цифри са идентификаторът на бюджетната програма.</t>
  </si>
  <si>
    <t>Бюджетна програма ................................................................................</t>
  </si>
  <si>
    <t>Код на област на политика/ функционална област</t>
  </si>
  <si>
    <t>към Област на политика/Функционална област ...................................</t>
  </si>
  <si>
    <t>на КОМИСИЯ ЗА РЕГУЛИРАНЕ НА СЪОБЩЕНИЯТА</t>
  </si>
  <si>
    <t>Бюджетна програма „Регулиране на електронните съобщения и пощенските услуги”</t>
  </si>
  <si>
    <t>към Област на политика/Функционална област „Електронни съобщения и пощенски услуги”</t>
  </si>
  <si>
    <t>Код на бюдж. програма 4300.01.01</t>
  </si>
  <si>
    <t>Код на функционална област 4300.01.00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</si>
</sst>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36">
    <font>
      <sz val="10"/>
      <name val="Arial"/>
      <charset val="204"/>
    </font>
    <font>
      <sz val="8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21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indexed="10"/>
      <name val="Arial"/>
      <family val="2"/>
      <charset val="204"/>
    </font>
    <font>
      <u/>
      <sz val="10"/>
      <name val="Arial CYR"/>
      <charset val="204"/>
    </font>
    <font>
      <sz val="12"/>
      <name val="HebarU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000000"/>
      <name val="HebarU"/>
    </font>
    <font>
      <sz val="11"/>
      <color rgb="FF000000"/>
      <name val="HebarU"/>
    </font>
    <font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3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quotePrefix="1" applyFont="1" applyFill="1" applyAlignment="1" applyProtection="1">
      <alignment horizontal="left" vertical="top"/>
      <protection locked="0"/>
    </xf>
    <xf numFmtId="0" fontId="3" fillId="0" borderId="0" xfId="0" quotePrefix="1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3" fillId="0" borderId="0" xfId="0" quotePrefix="1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0" borderId="0" xfId="0" quotePrefix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6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fill"/>
    </xf>
    <xf numFmtId="0" fontId="6" fillId="0" borderId="2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quotePrefix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12" fillId="0" borderId="2" xfId="0" applyFont="1" applyFill="1" applyBorder="1" applyProtection="1"/>
    <xf numFmtId="0" fontId="5" fillId="0" borderId="4" xfId="0" applyFont="1" applyFill="1" applyBorder="1" applyAlignment="1" applyProtection="1">
      <alignment vertical="top"/>
    </xf>
    <xf numFmtId="0" fontId="13" fillId="0" borderId="4" xfId="0" quotePrefix="1" applyFont="1" applyFill="1" applyBorder="1" applyAlignment="1" applyProtection="1">
      <alignment horizontal="left" vertical="top" wrapText="1"/>
    </xf>
    <xf numFmtId="49" fontId="5" fillId="0" borderId="4" xfId="0" quotePrefix="1" applyNumberFormat="1" applyFont="1" applyFill="1" applyBorder="1" applyAlignment="1" applyProtection="1">
      <alignment horizontal="center" vertical="top"/>
    </xf>
    <xf numFmtId="3" fontId="12" fillId="0" borderId="4" xfId="0" applyNumberFormat="1" applyFont="1" applyFill="1" applyBorder="1" applyAlignment="1" applyProtection="1">
      <alignment vertical="top"/>
    </xf>
    <xf numFmtId="0" fontId="5" fillId="0" borderId="2" xfId="0" quotePrefix="1" applyFont="1" applyFill="1" applyBorder="1" applyAlignment="1" applyProtection="1">
      <alignment horizontal="left" vertical="top" wrapText="1"/>
    </xf>
    <xf numFmtId="49" fontId="5" fillId="0" borderId="2" xfId="0" quotePrefix="1" applyNumberFormat="1" applyFont="1" applyFill="1" applyBorder="1" applyAlignment="1" applyProtection="1">
      <alignment horizontal="center" vertical="top"/>
    </xf>
    <xf numFmtId="3" fontId="12" fillId="0" borderId="2" xfId="0" applyNumberFormat="1" applyFont="1" applyFill="1" applyBorder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0" fontId="13" fillId="0" borderId="2" xfId="0" quotePrefix="1" applyNumberFormat="1" applyFont="1" applyFill="1" applyBorder="1" applyAlignment="1" applyProtection="1">
      <alignment horizontal="left" vertical="top"/>
    </xf>
    <xf numFmtId="164" fontId="15" fillId="0" borderId="2" xfId="0" quotePrefix="1" applyNumberFormat="1" applyFont="1" applyFill="1" applyBorder="1" applyAlignment="1" applyProtection="1">
      <alignment horizontal="left" vertical="top" wrapText="1"/>
    </xf>
    <xf numFmtId="49" fontId="15" fillId="0" borderId="2" xfId="0" applyNumberFormat="1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vertical="top"/>
    </xf>
    <xf numFmtId="0" fontId="2" fillId="0" borderId="0" xfId="0" applyFont="1" applyFill="1" applyProtection="1"/>
    <xf numFmtId="164" fontId="15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/>
    </xf>
    <xf numFmtId="49" fontId="9" fillId="0" borderId="2" xfId="0" applyNumberFormat="1" applyFont="1" applyFill="1" applyBorder="1" applyAlignment="1" applyProtection="1">
      <alignment horizontal="center" vertical="top"/>
    </xf>
    <xf numFmtId="3" fontId="16" fillId="0" borderId="2" xfId="0" applyNumberFormat="1" applyFont="1" applyFill="1" applyBorder="1" applyAlignment="1" applyProtection="1">
      <alignment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2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164" fontId="8" fillId="0" borderId="2" xfId="0" quotePrefix="1" applyNumberFormat="1" applyFont="1" applyFill="1" applyBorder="1" applyAlignment="1" applyProtection="1">
      <alignment horizontal="left" vertical="top"/>
    </xf>
    <xf numFmtId="164" fontId="8" fillId="0" borderId="2" xfId="0" quotePrefix="1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center" vertical="top" wrapText="1"/>
    </xf>
    <xf numFmtId="164" fontId="17" fillId="0" borderId="2" xfId="0" quotePrefix="1" applyNumberFormat="1" applyFont="1" applyFill="1" applyBorder="1" applyAlignment="1" applyProtection="1">
      <alignment horizontal="left" vertical="top"/>
    </xf>
    <xf numFmtId="164" fontId="17" fillId="0" borderId="2" xfId="0" quotePrefix="1" applyNumberFormat="1" applyFont="1" applyFill="1" applyBorder="1" applyAlignment="1" applyProtection="1">
      <alignment horizontal="left" vertical="top" wrapText="1"/>
    </xf>
    <xf numFmtId="164" fontId="8" fillId="0" borderId="2" xfId="0" quotePrefix="1" applyNumberFormat="1" applyFont="1" applyFill="1" applyBorder="1" applyAlignment="1" applyProtection="1">
      <alignment horizontal="center" vertical="top" wrapText="1"/>
    </xf>
    <xf numFmtId="164" fontId="17" fillId="0" borderId="2" xfId="0" applyNumberFormat="1" applyFont="1" applyFill="1" applyBorder="1" applyAlignment="1" applyProtection="1">
      <alignment horizontal="left" vertical="top" wrapText="1"/>
    </xf>
    <xf numFmtId="164" fontId="17" fillId="0" borderId="2" xfId="0" quotePrefix="1" applyNumberFormat="1" applyFont="1" applyFill="1" applyBorder="1" applyAlignment="1" applyProtection="1">
      <alignment horizontal="left" vertical="top" wrapText="1" indent="1"/>
    </xf>
    <xf numFmtId="164" fontId="12" fillId="0" borderId="2" xfId="0" applyNumberFormat="1" applyFont="1" applyFill="1" applyBorder="1" applyAlignment="1" applyProtection="1">
      <alignment horizontal="left" vertical="top" wrapText="1" indent="2"/>
    </xf>
    <xf numFmtId="164" fontId="8" fillId="0" borderId="2" xfId="0" quotePrefix="1" applyNumberFormat="1" applyFont="1" applyFill="1" applyBorder="1" applyAlignment="1" applyProtection="1">
      <alignment horizontal="left" vertical="top" wrapText="1" indent="2"/>
    </xf>
    <xf numFmtId="164" fontId="8" fillId="0" borderId="2" xfId="0" quotePrefix="1" applyNumberFormat="1" applyFont="1" applyFill="1" applyBorder="1" applyAlignment="1" applyProtection="1">
      <alignment horizontal="left" vertical="top" wrapText="1" indent="3"/>
    </xf>
    <xf numFmtId="164" fontId="8" fillId="0" borderId="2" xfId="0" applyNumberFormat="1" applyFont="1" applyFill="1" applyBorder="1" applyAlignment="1" applyProtection="1">
      <alignment horizontal="left" vertical="top" wrapText="1" indent="2"/>
    </xf>
    <xf numFmtId="164" fontId="17" fillId="0" borderId="2" xfId="0" applyNumberFormat="1" applyFont="1" applyFill="1" applyBorder="1" applyAlignment="1" applyProtection="1">
      <alignment horizontal="left" vertical="top" wrapText="1" indent="1"/>
    </xf>
    <xf numFmtId="0" fontId="17" fillId="0" borderId="2" xfId="0" applyFont="1" applyFill="1" applyBorder="1" applyAlignment="1" applyProtection="1">
      <alignment horizontal="left" vertical="top" wrapText="1"/>
    </xf>
    <xf numFmtId="0" fontId="8" fillId="0" borderId="2" xfId="0" quotePrefix="1" applyNumberFormat="1" applyFont="1" applyFill="1" applyBorder="1" applyAlignment="1" applyProtection="1">
      <alignment horizontal="left" vertical="top"/>
    </xf>
    <xf numFmtId="0" fontId="8" fillId="0" borderId="2" xfId="0" quotePrefix="1" applyNumberFormat="1" applyFont="1" applyFill="1" applyBorder="1" applyAlignment="1" applyProtection="1">
      <alignment horizontal="left" vertical="top" wrapText="1"/>
    </xf>
    <xf numFmtId="0" fontId="8" fillId="0" borderId="5" xfId="0" quotePrefix="1" applyNumberFormat="1" applyFont="1" applyFill="1" applyBorder="1" applyAlignment="1" applyProtection="1">
      <alignment horizontal="center" vertical="top" wrapText="1"/>
    </xf>
    <xf numFmtId="0" fontId="17" fillId="0" borderId="2" xfId="0" quotePrefix="1" applyNumberFormat="1" applyFont="1" applyFill="1" applyBorder="1" applyAlignment="1" applyProtection="1">
      <alignment horizontal="left" vertical="top" wrapText="1"/>
    </xf>
    <xf numFmtId="3" fontId="5" fillId="0" borderId="2" xfId="0" applyNumberFormat="1" applyFont="1" applyFill="1" applyBorder="1" applyAlignment="1" applyProtection="1">
      <alignment vertical="top"/>
    </xf>
    <xf numFmtId="0" fontId="8" fillId="0" borderId="2" xfId="0" applyNumberFormat="1" applyFont="1" applyFill="1" applyBorder="1" applyAlignment="1" applyProtection="1">
      <alignment horizontal="left" vertical="top" wrapText="1" indent="1"/>
    </xf>
    <xf numFmtId="0" fontId="8" fillId="0" borderId="2" xfId="0" quotePrefix="1" applyNumberFormat="1" applyFont="1" applyFill="1" applyBorder="1" applyAlignment="1" applyProtection="1">
      <alignment horizontal="left" vertical="top" wrapText="1" inden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quotePrefix="1" applyNumberFormat="1" applyFont="1" applyFill="1" applyBorder="1" applyAlignment="1" applyProtection="1">
      <alignment horizontal="left" vertical="top"/>
    </xf>
    <xf numFmtId="0" fontId="8" fillId="0" borderId="4" xfId="0" quotePrefix="1" applyNumberFormat="1" applyFont="1" applyFill="1" applyBorder="1" applyAlignment="1" applyProtection="1">
      <alignment horizontal="left" vertical="top" wrapText="1"/>
    </xf>
    <xf numFmtId="0" fontId="8" fillId="0" borderId="4" xfId="0" quotePrefix="1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horizontal="center"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0" fontId="13" fillId="0" borderId="0" xfId="0" quotePrefix="1" applyFont="1" applyFill="1" applyAlignment="1" applyProtection="1">
      <alignment horizontal="center" vertical="center" wrapText="1"/>
    </xf>
    <xf numFmtId="0" fontId="3" fillId="0" borderId="0" xfId="0" quotePrefix="1" applyFont="1" applyFill="1" applyAlignment="1" applyProtection="1">
      <alignment horizontal="center" vertical="top" wrapText="1"/>
      <protection locked="0"/>
    </xf>
    <xf numFmtId="0" fontId="19" fillId="0" borderId="5" xfId="0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quotePrefix="1" applyFont="1" applyFill="1" applyBorder="1" applyAlignment="1" applyProtection="1">
      <alignment horizontal="center"/>
    </xf>
    <xf numFmtId="0" fontId="20" fillId="0" borderId="2" xfId="0" quotePrefix="1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vertical="top" wrapText="1"/>
    </xf>
    <xf numFmtId="3" fontId="2" fillId="0" borderId="2" xfId="0" applyNumberFormat="1" applyFont="1" applyFill="1" applyBorder="1" applyAlignment="1" applyProtection="1">
      <alignment vertical="top"/>
    </xf>
    <xf numFmtId="3" fontId="0" fillId="0" borderId="2" xfId="0" applyNumberForma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left" vertical="top"/>
    </xf>
    <xf numFmtId="3" fontId="12" fillId="0" borderId="0" xfId="0" applyNumberFormat="1" applyFont="1" applyFill="1" applyAlignment="1" applyProtection="1">
      <alignment vertical="top" wrapText="1"/>
    </xf>
    <xf numFmtId="0" fontId="2" fillId="0" borderId="2" xfId="0" quotePrefix="1" applyNumberFormat="1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5" fillId="0" borderId="4" xfId="0" quotePrefix="1" applyNumberFormat="1" applyFont="1" applyFill="1" applyBorder="1" applyAlignment="1" applyProtection="1">
      <alignment horizontal="left" vertical="top" wrapText="1"/>
    </xf>
    <xf numFmtId="0" fontId="5" fillId="0" borderId="7" xfId="0" quotePrefix="1" applyNumberFormat="1" applyFont="1" applyFill="1" applyBorder="1" applyAlignment="1" applyProtection="1">
      <alignment horizontal="center" vertical="top"/>
    </xf>
    <xf numFmtId="0" fontId="21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0" fillId="0" borderId="0" xfId="0" quotePrefix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2" fillId="0" borderId="0" xfId="0" applyNumberFormat="1" applyFont="1" applyFill="1" applyAlignment="1" applyProtection="1">
      <alignment wrapText="1"/>
    </xf>
    <xf numFmtId="0" fontId="3" fillId="0" borderId="0" xfId="0" quotePrefix="1" applyFont="1" applyFill="1" applyAlignment="1" applyProtection="1">
      <alignment horizontal="left"/>
    </xf>
    <xf numFmtId="0" fontId="23" fillId="0" borderId="0" xfId="0" quotePrefix="1" applyFont="1" applyFill="1" applyAlignment="1" applyProtection="1">
      <alignment vertical="top" wrapText="1"/>
    </xf>
    <xf numFmtId="0" fontId="23" fillId="0" borderId="0" xfId="0" quotePrefix="1" applyFont="1" applyFill="1" applyAlignment="1" applyProtection="1">
      <alignment horizontal="left" vertical="top" wrapText="1"/>
    </xf>
    <xf numFmtId="0" fontId="10" fillId="0" borderId="0" xfId="0" quotePrefix="1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/>
    </xf>
    <xf numFmtId="3" fontId="2" fillId="0" borderId="2" xfId="0" applyNumberFormat="1" applyFont="1" applyFill="1" applyBorder="1" applyProtection="1"/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17" fillId="0" borderId="2" xfId="0" applyFont="1" applyFill="1" applyBorder="1" applyAlignment="1" applyProtection="1">
      <alignment horizontal="left" vertical="top" wrapText="1" indent="1"/>
    </xf>
    <xf numFmtId="0" fontId="8" fillId="0" borderId="3" xfId="0" applyNumberFormat="1" applyFont="1" applyFill="1" applyBorder="1" applyAlignment="1" applyProtection="1">
      <alignment vertical="top"/>
    </xf>
    <xf numFmtId="0" fontId="8" fillId="0" borderId="8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vertical="top"/>
    </xf>
    <xf numFmtId="0" fontId="8" fillId="0" borderId="0" xfId="1" applyProtection="1">
      <protection locked="0"/>
    </xf>
    <xf numFmtId="0" fontId="10" fillId="0" borderId="2" xfId="0" quotePrefix="1" applyFont="1" applyFill="1" applyBorder="1" applyAlignment="1" applyProtection="1">
      <alignment horizontal="center" vertical="top"/>
    </xf>
    <xf numFmtId="3" fontId="12" fillId="0" borderId="2" xfId="0" applyNumberFormat="1" applyFont="1" applyFill="1" applyBorder="1" applyAlignment="1" applyProtection="1">
      <alignment vertical="top" wrapText="1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 indent="3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9" fillId="0" borderId="2" xfId="0" applyNumberFormat="1" applyFont="1" applyFill="1" applyBorder="1" applyAlignment="1" applyProtection="1">
      <alignment horizontal="left" vertical="top" wrapText="1" indent="3"/>
    </xf>
    <xf numFmtId="0" fontId="27" fillId="0" borderId="0" xfId="1" applyFont="1" applyAlignment="1" applyProtection="1">
      <alignment vertical="center" wrapText="1"/>
      <protection locked="0"/>
    </xf>
    <xf numFmtId="0" fontId="28" fillId="0" borderId="0" xfId="1" applyFont="1" applyAlignment="1" applyProtection="1">
      <alignment vertical="center" wrapText="1"/>
      <protection locked="0"/>
    </xf>
    <xf numFmtId="0" fontId="8" fillId="3" borderId="0" xfId="1" applyFill="1" applyProtection="1">
      <protection locked="0"/>
    </xf>
    <xf numFmtId="164" fontId="9" fillId="0" borderId="2" xfId="0" quotePrefix="1" applyNumberFormat="1" applyFont="1" applyFill="1" applyBorder="1" applyAlignment="1" applyProtection="1">
      <alignment horizontal="left" vertical="top" wrapText="1" indent="2"/>
    </xf>
    <xf numFmtId="0" fontId="29" fillId="0" borderId="0" xfId="1" applyFont="1" applyProtection="1">
      <protection locked="0"/>
    </xf>
    <xf numFmtId="0" fontId="24" fillId="0" borderId="0" xfId="1" applyFont="1" applyProtection="1">
      <protection locked="0"/>
    </xf>
    <xf numFmtId="0" fontId="30" fillId="0" borderId="0" xfId="1" applyFont="1" applyAlignment="1" applyProtection="1">
      <alignment horizontal="justify" vertical="center" wrapText="1"/>
      <protection locked="0"/>
    </xf>
    <xf numFmtId="164" fontId="8" fillId="0" borderId="2" xfId="1" quotePrefix="1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2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9" xfId="0" applyBorder="1" applyProtection="1">
      <protection locked="0"/>
    </xf>
    <xf numFmtId="0" fontId="31" fillId="5" borderId="9" xfId="0" applyFont="1" applyFill="1" applyBorder="1" applyAlignment="1" applyProtection="1">
      <alignment vertical="center" wrapText="1"/>
      <protection locked="0"/>
    </xf>
    <xf numFmtId="0" fontId="32" fillId="6" borderId="9" xfId="0" applyFont="1" applyFill="1" applyBorder="1" applyAlignment="1" applyProtection="1">
      <alignment horizontal="center" vertical="center"/>
      <protection locked="0"/>
    </xf>
    <xf numFmtId="0" fontId="32" fillId="6" borderId="9" xfId="0" applyFont="1" applyFill="1" applyBorder="1" applyAlignment="1" applyProtection="1">
      <alignment vertical="center" wrapText="1"/>
      <protection locked="0"/>
    </xf>
    <xf numFmtId="0" fontId="32" fillId="5" borderId="9" xfId="0" applyFont="1" applyFill="1" applyBorder="1" applyAlignment="1" applyProtection="1">
      <alignment horizontal="center" vertical="center"/>
      <protection locked="0"/>
    </xf>
    <xf numFmtId="0" fontId="33" fillId="5" borderId="9" xfId="0" applyFont="1" applyFill="1" applyBorder="1" applyAlignment="1" applyProtection="1">
      <alignment vertical="center" wrapText="1"/>
      <protection locked="0"/>
    </xf>
    <xf numFmtId="0" fontId="31" fillId="5" borderId="9" xfId="0" applyFont="1" applyFill="1" applyBorder="1" applyAlignment="1" applyProtection="1">
      <alignment horizontal="center" vertical="center"/>
      <protection locked="0"/>
    </xf>
    <xf numFmtId="0" fontId="34" fillId="5" borderId="9" xfId="0" applyFont="1" applyFill="1" applyBorder="1" applyAlignment="1" applyProtection="1">
      <alignment vertical="center" wrapText="1"/>
      <protection locked="0"/>
    </xf>
    <xf numFmtId="0" fontId="34" fillId="5" borderId="9" xfId="0" applyFont="1" applyFill="1" applyBorder="1" applyAlignment="1" applyProtection="1">
      <alignment horizontal="center" vertical="center" wrapText="1"/>
      <protection locked="0"/>
    </xf>
    <xf numFmtId="0" fontId="33" fillId="6" borderId="9" xfId="0" applyFont="1" applyFill="1" applyBorder="1" applyAlignment="1" applyProtection="1">
      <alignment horizontal="center" vertical="center"/>
      <protection locked="0"/>
    </xf>
    <xf numFmtId="0" fontId="33" fillId="6" borderId="9" xfId="0" applyFont="1" applyFill="1" applyBorder="1" applyAlignment="1" applyProtection="1">
      <alignment vertical="center" wrapText="1"/>
      <protection locked="0"/>
    </xf>
    <xf numFmtId="0" fontId="33" fillId="5" borderId="9" xfId="0" applyFont="1" applyFill="1" applyBorder="1" applyAlignment="1" applyProtection="1">
      <alignment horizontal="center" vertical="center"/>
      <protection locked="0"/>
    </xf>
    <xf numFmtId="0" fontId="34" fillId="5" borderId="9" xfId="0" applyFont="1" applyFill="1" applyBorder="1" applyAlignment="1" applyProtection="1">
      <alignment horizontal="center" vertical="center"/>
      <protection locked="0"/>
    </xf>
    <xf numFmtId="0" fontId="33" fillId="5" borderId="9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 applyProtection="1">
      <alignment vertical="center" wrapText="1"/>
      <protection locked="0"/>
    </xf>
    <xf numFmtId="0" fontId="33" fillId="0" borderId="9" xfId="0" applyFont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 applyProtection="1">
      <alignment vertical="center" wrapText="1"/>
      <protection locked="0"/>
    </xf>
    <xf numFmtId="14" fontId="34" fillId="0" borderId="9" xfId="0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vertical="center" wrapText="1"/>
      <protection locked="0"/>
    </xf>
    <xf numFmtId="0" fontId="32" fillId="5" borderId="9" xfId="0" applyFont="1" applyFill="1" applyBorder="1" applyAlignment="1" applyProtection="1">
      <alignment vertical="center" wrapText="1"/>
      <protection locked="0"/>
    </xf>
    <xf numFmtId="14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14" fontId="31" fillId="5" borderId="9" xfId="0" applyNumberFormat="1" applyFont="1" applyFill="1" applyBorder="1" applyAlignment="1" applyProtection="1">
      <alignment horizontal="center" vertical="center"/>
      <protection locked="0"/>
    </xf>
    <xf numFmtId="0" fontId="31" fillId="5" borderId="9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vertical="center" wrapText="1"/>
      <protection locked="0"/>
    </xf>
    <xf numFmtId="49" fontId="3" fillId="2" borderId="0" xfId="0" quotePrefix="1" applyNumberFormat="1" applyFont="1" applyFill="1" applyAlignment="1" applyProtection="1">
      <alignment horizontal="left" vertical="top" wrapText="1"/>
      <protection locked="0"/>
    </xf>
    <xf numFmtId="49" fontId="3" fillId="2" borderId="0" xfId="1" quotePrefix="1" applyNumberFormat="1" applyFont="1" applyFill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justify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Style="combo" dx="21" fmlaLink="Inf!$A$1" fmlaRange="Inf!$A$2:$A$3" sel="1" val="0"/>
</file>

<file path=xl/ctrlProps/ctrlProp2.xml><?xml version="1.0" encoding="utf-8"?>
<formControlPr xmlns="http://schemas.microsoft.com/office/spreadsheetml/2009/9/main" objectType="Drop" dropStyle="combo" dx="21" fmlaLink="Inf!$A$1" fmlaRange="Inf!$A$2:$A$3" sel="1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21" fmlaLink="Inf!$A$1" fmlaRange="Inf!$A$2:$A$3" sel="1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Style="combo" dx="21" fmlaLink="Inf!$A$1" fmlaRange="Inf!$A$2:$A$3" sel="1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Style="combo" dx="21" fmlaLink="Inf!$A$1" fmlaRange="Inf!$A$2:$A$3" sel="1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</xdr:row>
          <xdr:rowOff>0</xdr:rowOff>
        </xdr:from>
        <xdr:to>
          <xdr:col>4</xdr:col>
          <xdr:colOff>1019175</xdr:colOff>
          <xdr:row>4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bg-BG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Добави нова бюджетна  програма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8</xdr:row>
          <xdr:rowOff>123825</xdr:rowOff>
        </xdr:from>
        <xdr:to>
          <xdr:col>2</xdr:col>
          <xdr:colOff>1247775</xdr:colOff>
          <xdr:row>10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</xdr:row>
          <xdr:rowOff>19050</xdr:rowOff>
        </xdr:from>
        <xdr:to>
          <xdr:col>2</xdr:col>
          <xdr:colOff>1076325</xdr:colOff>
          <xdr:row>10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bg-BG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3152775</xdr:colOff>
          <xdr:row>7</xdr:row>
          <xdr:rowOff>152400</xdr:rowOff>
        </xdr:from>
        <xdr:to>
          <xdr:col>3</xdr:col>
          <xdr:colOff>9525</xdr:colOff>
          <xdr:row>9</xdr:row>
          <xdr:rowOff>85725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8</xdr:row>
          <xdr:rowOff>19050</xdr:rowOff>
        </xdr:from>
        <xdr:to>
          <xdr:col>3</xdr:col>
          <xdr:colOff>1076325</xdr:colOff>
          <xdr:row>10</xdr:row>
          <xdr:rowOff>123825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bg-BG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3152775</xdr:colOff>
          <xdr:row>8</xdr:row>
          <xdr:rowOff>0</xdr:rowOff>
        </xdr:from>
        <xdr:to>
          <xdr:col>4</xdr:col>
          <xdr:colOff>0</xdr:colOff>
          <xdr:row>9</xdr:row>
          <xdr:rowOff>95250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8</xdr:row>
          <xdr:rowOff>19050</xdr:rowOff>
        </xdr:from>
        <xdr:to>
          <xdr:col>2</xdr:col>
          <xdr:colOff>1066800</xdr:colOff>
          <xdr:row>10</xdr:row>
          <xdr:rowOff>104775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bg-BG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3133725</xdr:colOff>
          <xdr:row>8</xdr:row>
          <xdr:rowOff>19050</xdr:rowOff>
        </xdr:from>
        <xdr:to>
          <xdr:col>2</xdr:col>
          <xdr:colOff>4505325</xdr:colOff>
          <xdr:row>9</xdr:row>
          <xdr:rowOff>114300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</xdr:row>
          <xdr:rowOff>19050</xdr:rowOff>
        </xdr:from>
        <xdr:to>
          <xdr:col>2</xdr:col>
          <xdr:colOff>1076325</xdr:colOff>
          <xdr:row>10</xdr:row>
          <xdr:rowOff>123825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bg-BG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Общо разходи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3171825</xdr:colOff>
          <xdr:row>8</xdr:row>
          <xdr:rowOff>0</xdr:rowOff>
        </xdr:from>
        <xdr:to>
          <xdr:col>3</xdr:col>
          <xdr:colOff>19050</xdr:colOff>
          <xdr:row>9</xdr:row>
          <xdr:rowOff>95250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%20Profile/ypeev/Desktop/&#1054;&#1090;&#1095;&#1077;&#1090;&#1080;/&#1052;&#1077;&#1089;&#1077;&#1095;&#1085;&#1080;%20&#1086;&#1090;&#1095;&#1077;&#1090;&#1080;/2021/&#1084;&#1072;&#1088;&#1090;/B1_2021_03_43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%20Profile/ypeev/Desktop/&#1054;&#1090;&#1095;&#1077;&#1090;&#1080;/&#1052;&#1077;&#1089;&#1077;&#1095;&#1085;&#1080;%20&#1086;&#1090;&#1095;&#1077;&#1090;&#1080;/2021/&#1102;&#1085;&#1080;/B1_2021_06_4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87">
          <cell r="F187">
            <v>1329025</v>
          </cell>
        </row>
        <row r="190">
          <cell r="F190">
            <v>100583</v>
          </cell>
        </row>
        <row r="196">
          <cell r="F196">
            <v>375448</v>
          </cell>
        </row>
        <row r="205">
          <cell r="F205">
            <v>246831</v>
          </cell>
        </row>
        <row r="223">
          <cell r="F223">
            <v>7541</v>
          </cell>
        </row>
        <row r="276">
          <cell r="F276">
            <v>3912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276">
          <cell r="E276">
            <v>7560800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4"/>
  <dimension ref="A1:J83"/>
  <sheetViews>
    <sheetView showZeros="0" topLeftCell="B1" zoomScaleNormal="100" workbookViewId="0">
      <pane xSplit="3" ySplit="12" topLeftCell="E13" activePane="bottomRight" state="frozen"/>
      <selection activeCell="B1" sqref="B1"/>
      <selection pane="topRight" activeCell="E1" sqref="E1"/>
      <selection pane="bottomLeft" activeCell="B13" sqref="B13"/>
      <selection pane="bottomRight" activeCell="B1" sqref="B1"/>
    </sheetView>
  </sheetViews>
  <sheetFormatPr defaultColWidth="10.5703125" defaultRowHeight="12.75"/>
  <cols>
    <col min="1" max="1" width="3.85546875" style="5" hidden="1" customWidth="1"/>
    <col min="2" max="2" width="4.28515625" style="6" customWidth="1"/>
    <col min="3" max="3" width="67.7109375" style="5" customWidth="1"/>
    <col min="4" max="4" width="5.7109375" style="9" customWidth="1"/>
    <col min="5" max="10" width="15.7109375" style="5" customWidth="1"/>
    <col min="11" max="16384" width="10.5703125" style="5"/>
  </cols>
  <sheetData>
    <row r="1" spans="1:10">
      <c r="A1" s="1">
        <v>1</v>
      </c>
      <c r="B1" s="2"/>
      <c r="C1" s="3"/>
      <c r="D1" s="4"/>
    </row>
    <row r="2" spans="1:10">
      <c r="A2" s="1">
        <v>1</v>
      </c>
      <c r="C2" s="11" t="s">
        <v>135</v>
      </c>
      <c r="D2" s="8"/>
    </row>
    <row r="3" spans="1:10">
      <c r="A3" s="1">
        <v>1</v>
      </c>
      <c r="C3" s="11" t="s">
        <v>245</v>
      </c>
    </row>
    <row r="4" spans="1:10">
      <c r="A4" s="1">
        <v>1</v>
      </c>
      <c r="C4" s="10" t="s">
        <v>805</v>
      </c>
    </row>
    <row r="5" spans="1:10">
      <c r="A5" s="1">
        <v>1</v>
      </c>
      <c r="C5" s="11"/>
    </row>
    <row r="6" spans="1:10" ht="13.5" thickBot="1">
      <c r="A6" s="1">
        <v>1</v>
      </c>
      <c r="C6" s="12"/>
      <c r="D6" s="12"/>
      <c r="E6" s="13"/>
      <c r="F6" s="13"/>
      <c r="G6" s="13"/>
      <c r="H6" s="13"/>
      <c r="I6" s="13"/>
      <c r="J6" s="13"/>
    </row>
    <row r="7" spans="1:10">
      <c r="A7" s="1">
        <v>1</v>
      </c>
      <c r="B7" s="14"/>
      <c r="C7" s="15"/>
      <c r="D7" s="16"/>
      <c r="E7" s="17"/>
      <c r="F7" s="17"/>
      <c r="G7" s="17"/>
      <c r="H7" s="17"/>
      <c r="I7" s="17"/>
      <c r="J7" s="17"/>
    </row>
    <row r="8" spans="1:10">
      <c r="A8" s="1">
        <v>1</v>
      </c>
      <c r="B8" s="18"/>
      <c r="C8" s="19" t="s">
        <v>0</v>
      </c>
      <c r="D8" s="19"/>
      <c r="E8" s="20" t="s">
        <v>1</v>
      </c>
      <c r="F8" s="20" t="s">
        <v>2</v>
      </c>
      <c r="G8" s="20" t="s">
        <v>3</v>
      </c>
      <c r="H8" s="20" t="s">
        <v>3</v>
      </c>
      <c r="I8" s="20" t="s">
        <v>3</v>
      </c>
      <c r="J8" s="20" t="s">
        <v>3</v>
      </c>
    </row>
    <row r="9" spans="1:10">
      <c r="A9" s="1">
        <v>1</v>
      </c>
      <c r="B9" s="18"/>
      <c r="C9" s="21"/>
      <c r="D9" s="19"/>
      <c r="E9" s="22"/>
      <c r="F9" s="22" t="s">
        <v>4</v>
      </c>
      <c r="G9" s="23" t="s">
        <v>5</v>
      </c>
      <c r="H9" s="23" t="s">
        <v>6</v>
      </c>
      <c r="I9" s="23" t="s">
        <v>7</v>
      </c>
      <c r="J9" s="23" t="s">
        <v>8</v>
      </c>
    </row>
    <row r="10" spans="1:10">
      <c r="A10" s="1">
        <v>1</v>
      </c>
      <c r="B10" s="18"/>
      <c r="C10" s="24" t="s">
        <v>9</v>
      </c>
      <c r="D10" s="19"/>
      <c r="E10" s="25" t="s">
        <v>246</v>
      </c>
      <c r="F10" s="25" t="str">
        <f>$E$10</f>
        <v>2021 г.</v>
      </c>
      <c r="G10" s="25" t="str">
        <f>$E$10</f>
        <v>2021 г.</v>
      </c>
      <c r="H10" s="25" t="str">
        <f>$E$10</f>
        <v>2021 г.</v>
      </c>
      <c r="I10" s="25" t="str">
        <f>$E$10</f>
        <v>2021 г.</v>
      </c>
      <c r="J10" s="25" t="str">
        <f>$E$10</f>
        <v>2021 г.</v>
      </c>
    </row>
    <row r="11" spans="1:10" s="12" customFormat="1" ht="13.5" thickBot="1">
      <c r="A11" s="1">
        <v>1</v>
      </c>
      <c r="B11" s="26"/>
      <c r="C11" s="27"/>
      <c r="D11" s="27"/>
      <c r="E11" s="28"/>
      <c r="F11" s="28"/>
      <c r="G11" s="28"/>
      <c r="H11" s="28"/>
      <c r="I11" s="28"/>
      <c r="J11" s="28"/>
    </row>
    <row r="12" spans="1:10" ht="13.5" thickBot="1">
      <c r="A12" s="1">
        <v>1</v>
      </c>
      <c r="B12" s="29"/>
      <c r="C12" s="27" t="s">
        <v>10</v>
      </c>
      <c r="D12" s="27"/>
      <c r="E12" s="30">
        <v>1</v>
      </c>
      <c r="F12" s="30">
        <f>E12+1</f>
        <v>2</v>
      </c>
      <c r="G12" s="30">
        <f>F12+1</f>
        <v>3</v>
      </c>
      <c r="H12" s="30">
        <f>G12+1</f>
        <v>4</v>
      </c>
      <c r="I12" s="30">
        <f>H12+1</f>
        <v>5</v>
      </c>
      <c r="J12" s="30">
        <f>I12+1</f>
        <v>6</v>
      </c>
    </row>
    <row r="13" spans="1:10">
      <c r="A13" s="1">
        <v>1</v>
      </c>
      <c r="B13" s="31"/>
      <c r="C13" s="32"/>
      <c r="D13" s="33"/>
      <c r="E13" s="34"/>
      <c r="F13" s="34"/>
      <c r="G13" s="34"/>
      <c r="H13" s="34"/>
      <c r="I13" s="34"/>
      <c r="J13" s="34"/>
    </row>
    <row r="14" spans="1:10">
      <c r="A14" s="1">
        <v>1</v>
      </c>
      <c r="B14" s="35"/>
      <c r="C14" s="36" t="s">
        <v>11</v>
      </c>
      <c r="D14" s="37" t="s">
        <v>12</v>
      </c>
      <c r="E14" s="38">
        <f t="shared" ref="E14:J14" si="0">E16</f>
        <v>21486500</v>
      </c>
      <c r="F14" s="38">
        <f t="shared" si="0"/>
        <v>21153700</v>
      </c>
      <c r="G14" s="38">
        <f t="shared" si="0"/>
        <v>2125262</v>
      </c>
      <c r="H14" s="38">
        <f t="shared" si="0"/>
        <v>4113636</v>
      </c>
      <c r="I14" s="38">
        <f t="shared" si="0"/>
        <v>0</v>
      </c>
      <c r="J14" s="38">
        <f t="shared" si="0"/>
        <v>0</v>
      </c>
    </row>
    <row r="15" spans="1:10">
      <c r="A15" s="1">
        <v>1</v>
      </c>
      <c r="B15" s="21"/>
      <c r="C15" s="39"/>
      <c r="D15" s="40"/>
      <c r="E15" s="41"/>
      <c r="F15" s="41"/>
      <c r="G15" s="41"/>
      <c r="H15" s="41"/>
      <c r="I15" s="41"/>
      <c r="J15" s="41"/>
    </row>
    <row r="16" spans="1:10" s="46" customFormat="1">
      <c r="A16" s="42">
        <v>1</v>
      </c>
      <c r="B16" s="43"/>
      <c r="C16" s="44" t="s">
        <v>13</v>
      </c>
      <c r="D16" s="45"/>
      <c r="E16" s="41">
        <f t="shared" ref="E16:J16" si="1">SUBTOTAL(9,E17:E70)</f>
        <v>21486500</v>
      </c>
      <c r="F16" s="41">
        <f t="shared" si="1"/>
        <v>21153700</v>
      </c>
      <c r="G16" s="41">
        <f t="shared" si="1"/>
        <v>2125262</v>
      </c>
      <c r="H16" s="41">
        <f t="shared" si="1"/>
        <v>4113636</v>
      </c>
      <c r="I16" s="41">
        <f t="shared" si="1"/>
        <v>0</v>
      </c>
      <c r="J16" s="41">
        <f t="shared" si="1"/>
        <v>0</v>
      </c>
    </row>
    <row r="17" spans="1:10" s="46" customFormat="1">
      <c r="A17" s="42">
        <v>1</v>
      </c>
      <c r="B17" s="43" t="s">
        <v>14</v>
      </c>
      <c r="C17" s="44" t="s">
        <v>15</v>
      </c>
      <c r="D17" s="45"/>
      <c r="E17" s="41">
        <f t="shared" ref="E17:J17" si="2">SUBTOTAL(9,E18:E36)</f>
        <v>20992100</v>
      </c>
      <c r="F17" s="41">
        <f t="shared" si="2"/>
        <v>20659300</v>
      </c>
      <c r="G17" s="41">
        <f t="shared" si="2"/>
        <v>2063340</v>
      </c>
      <c r="H17" s="41">
        <f t="shared" si="2"/>
        <v>4050714</v>
      </c>
      <c r="I17" s="41">
        <f t="shared" si="2"/>
        <v>0</v>
      </c>
      <c r="J17" s="41">
        <f t="shared" si="2"/>
        <v>0</v>
      </c>
    </row>
    <row r="18" spans="1:10" s="46" customFormat="1">
      <c r="A18" s="47">
        <f t="shared" ref="A18:A36" si="3">IF(MAX(E18:J18)=0,IF(MIN(E18:J18)=0,3,2),2)</f>
        <v>2</v>
      </c>
      <c r="B18" s="48"/>
      <c r="C18" s="44" t="s">
        <v>16</v>
      </c>
      <c r="D18" s="45"/>
      <c r="E18" s="41">
        <f t="shared" ref="E18:J18" si="4">SUBTOTAL(9,E19:E22)</f>
        <v>7844000</v>
      </c>
      <c r="F18" s="41">
        <f t="shared" si="4"/>
        <v>7844000</v>
      </c>
      <c r="G18" s="41">
        <f t="shared" si="4"/>
        <v>1805056</v>
      </c>
      <c r="H18" s="41">
        <f t="shared" si="4"/>
        <v>3545144</v>
      </c>
      <c r="I18" s="41">
        <f t="shared" si="4"/>
        <v>0</v>
      </c>
      <c r="J18" s="41">
        <f t="shared" si="4"/>
        <v>0</v>
      </c>
    </row>
    <row r="19" spans="1:10" s="46" customFormat="1" ht="25.5">
      <c r="A19" s="47">
        <f t="shared" si="3"/>
        <v>2</v>
      </c>
      <c r="B19" s="49"/>
      <c r="C19" s="50" t="s">
        <v>17</v>
      </c>
      <c r="D19" s="51" t="s">
        <v>18</v>
      </c>
      <c r="E19" s="52">
        <f>SUM(B:E!E19)</f>
        <v>5768000</v>
      </c>
      <c r="F19" s="52">
        <f>SUM(B:E!F19)</f>
        <v>5768000</v>
      </c>
      <c r="G19" s="52">
        <f>SUM(B:E!G19)</f>
        <v>1329025</v>
      </c>
      <c r="H19" s="52">
        <f>SUM(B:E!H19)</f>
        <v>2653947</v>
      </c>
      <c r="I19" s="52">
        <f>SUM(B:E!I19)</f>
        <v>0</v>
      </c>
      <c r="J19" s="52">
        <f>SUM(B:E!J19)</f>
        <v>0</v>
      </c>
    </row>
    <row r="20" spans="1:10" s="46" customFormat="1">
      <c r="A20" s="47">
        <f t="shared" si="3"/>
        <v>2</v>
      </c>
      <c r="B20" s="53"/>
      <c r="C20" s="54" t="s">
        <v>19</v>
      </c>
      <c r="D20" s="55" t="s">
        <v>20</v>
      </c>
      <c r="E20" s="52">
        <f>SUM(B:E!E20)</f>
        <v>290000</v>
      </c>
      <c r="F20" s="52">
        <f>SUM(B:E!F20)</f>
        <v>290000</v>
      </c>
      <c r="G20" s="52">
        <f>SUM(B:E!G20)</f>
        <v>100583</v>
      </c>
      <c r="H20" s="52">
        <f>SUM(B:E!H20)</f>
        <v>142619</v>
      </c>
      <c r="I20" s="52">
        <f>SUM(B:E!I20)</f>
        <v>0</v>
      </c>
      <c r="J20" s="52">
        <f>SUM(B:E!J20)</f>
        <v>0</v>
      </c>
    </row>
    <row r="21" spans="1:10" s="46" customFormat="1">
      <c r="A21" s="47">
        <f t="shared" si="3"/>
        <v>2</v>
      </c>
      <c r="B21" s="53"/>
      <c r="C21" s="50" t="s">
        <v>21</v>
      </c>
      <c r="D21" s="56" t="s">
        <v>22</v>
      </c>
      <c r="E21" s="52">
        <f>SUM(B:E!E21)</f>
        <v>1786000</v>
      </c>
      <c r="F21" s="52">
        <f>SUM(B:E!F21)</f>
        <v>1786000</v>
      </c>
      <c r="G21" s="52">
        <f>SUM(B:E!G21)</f>
        <v>375448</v>
      </c>
      <c r="H21" s="52">
        <f>SUM(B:E!H21)</f>
        <v>748578</v>
      </c>
      <c r="I21" s="52">
        <f>SUM(B:E!I21)</f>
        <v>0</v>
      </c>
      <c r="J21" s="52">
        <f>SUM(B:E!J21)</f>
        <v>0</v>
      </c>
    </row>
    <row r="22" spans="1:10" s="46" customFormat="1">
      <c r="A22" s="47">
        <f t="shared" si="3"/>
        <v>3</v>
      </c>
      <c r="B22" s="53"/>
      <c r="C22" s="50" t="s">
        <v>23</v>
      </c>
      <c r="D22" s="56" t="s">
        <v>24</v>
      </c>
      <c r="E22" s="52">
        <f>SUM(B:E!E22)</f>
        <v>0</v>
      </c>
      <c r="F22" s="52">
        <f>SUM(B:E!F22)</f>
        <v>0</v>
      </c>
      <c r="G22" s="52">
        <f>SUM(B:E!G22)</f>
        <v>0</v>
      </c>
      <c r="H22" s="52">
        <f>SUM(B:E!H22)</f>
        <v>0</v>
      </c>
      <c r="I22" s="52">
        <f>SUM(B:E!I22)</f>
        <v>0</v>
      </c>
      <c r="J22" s="52">
        <f>SUM(B:E!J22)</f>
        <v>0</v>
      </c>
    </row>
    <row r="23" spans="1:10" s="46" customFormat="1">
      <c r="A23" s="47">
        <f t="shared" si="3"/>
        <v>2</v>
      </c>
      <c r="B23" s="48"/>
      <c r="C23" s="44" t="s">
        <v>25</v>
      </c>
      <c r="D23" s="45"/>
      <c r="E23" s="41">
        <f t="shared" ref="E23:J23" si="5">SUBTOTAL(9,E24:E30)</f>
        <v>2605500</v>
      </c>
      <c r="F23" s="41">
        <f t="shared" si="5"/>
        <v>2605500</v>
      </c>
      <c r="G23" s="41">
        <f t="shared" si="5"/>
        <v>254372</v>
      </c>
      <c r="H23" s="41">
        <f t="shared" si="5"/>
        <v>501658</v>
      </c>
      <c r="I23" s="41">
        <f t="shared" si="5"/>
        <v>0</v>
      </c>
      <c r="J23" s="41">
        <f t="shared" si="5"/>
        <v>0</v>
      </c>
    </row>
    <row r="24" spans="1:10" s="46" customFormat="1">
      <c r="A24" s="47">
        <f t="shared" si="3"/>
        <v>2</v>
      </c>
      <c r="B24" s="53"/>
      <c r="C24" s="54" t="s">
        <v>26</v>
      </c>
      <c r="D24" s="55" t="s">
        <v>27</v>
      </c>
      <c r="E24" s="52">
        <f>SUM(B:E!E24)</f>
        <v>2535500</v>
      </c>
      <c r="F24" s="52">
        <f>SUM(B:E!F24)</f>
        <v>2535500</v>
      </c>
      <c r="G24" s="52">
        <f>SUM(B:E!G24)</f>
        <v>246831</v>
      </c>
      <c r="H24" s="52">
        <f>SUM(B:E!H24)</f>
        <v>488255</v>
      </c>
      <c r="I24" s="52">
        <f>SUM(B:E!I24)</f>
        <v>0</v>
      </c>
      <c r="J24" s="52">
        <f>SUM(B:E!J24)</f>
        <v>0</v>
      </c>
    </row>
    <row r="25" spans="1:10" s="46" customFormat="1">
      <c r="A25" s="47">
        <f>IF(MAX(E25:J25)=0,IF(MIN(E25:J25)=0,3,2),2)</f>
        <v>2</v>
      </c>
      <c r="B25" s="53"/>
      <c r="C25" s="54" t="s">
        <v>207</v>
      </c>
      <c r="D25" s="55" t="s">
        <v>208</v>
      </c>
      <c r="E25" s="52">
        <f>SUM(B:E!E25)</f>
        <v>70000</v>
      </c>
      <c r="F25" s="52">
        <f>SUM(B:E!F25)</f>
        <v>70000</v>
      </c>
      <c r="G25" s="52">
        <f>SUM(B:E!G25)</f>
        <v>7541</v>
      </c>
      <c r="H25" s="52">
        <f>SUM(B:E!H25)</f>
        <v>13403</v>
      </c>
      <c r="I25" s="52">
        <f>SUM(B:E!I25)</f>
        <v>0</v>
      </c>
      <c r="J25" s="52">
        <f>SUM(B:E!J25)</f>
        <v>0</v>
      </c>
    </row>
    <row r="26" spans="1:10" s="46" customFormat="1">
      <c r="A26" s="47">
        <f t="shared" si="3"/>
        <v>3</v>
      </c>
      <c r="B26" s="57"/>
      <c r="C26" s="58" t="s">
        <v>28</v>
      </c>
      <c r="D26" s="59"/>
      <c r="E26" s="41">
        <f t="shared" ref="E26:J26" si="6">SUBTOTAL(9,E27:E28)</f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</row>
    <row r="27" spans="1:10" s="46" customFormat="1">
      <c r="A27" s="47">
        <f t="shared" si="3"/>
        <v>3</v>
      </c>
      <c r="B27" s="57"/>
      <c r="C27" s="58" t="s">
        <v>29</v>
      </c>
      <c r="D27" s="59"/>
      <c r="E27" s="52">
        <f>SUM(B:E!E27)</f>
        <v>0</v>
      </c>
      <c r="F27" s="52">
        <f>SUM(B:E!F27)</f>
        <v>0</v>
      </c>
      <c r="G27" s="52">
        <f>SUM(B:E!G27)</f>
        <v>0</v>
      </c>
      <c r="H27" s="52">
        <f>SUM(B:E!H27)</f>
        <v>0</v>
      </c>
      <c r="I27" s="52">
        <f>SUM(B:E!I27)</f>
        <v>0</v>
      </c>
      <c r="J27" s="52">
        <f>SUM(B:E!J27)</f>
        <v>0</v>
      </c>
    </row>
    <row r="28" spans="1:10" s="46" customFormat="1">
      <c r="A28" s="47">
        <f t="shared" si="3"/>
        <v>3</v>
      </c>
      <c r="B28" s="57"/>
      <c r="C28" s="58" t="s">
        <v>30</v>
      </c>
      <c r="D28" s="59"/>
      <c r="E28" s="52">
        <f>SUM(B:E!E28)</f>
        <v>0</v>
      </c>
      <c r="F28" s="52">
        <f>SUM(B:E!F28)</f>
        <v>0</v>
      </c>
      <c r="G28" s="52">
        <f>SUM(B:E!G28)</f>
        <v>0</v>
      </c>
      <c r="H28" s="52">
        <f>SUM(B:E!H28)</f>
        <v>0</v>
      </c>
      <c r="I28" s="52">
        <f>SUM(B:E!I28)</f>
        <v>0</v>
      </c>
      <c r="J28" s="52">
        <f>SUM(B:E!J28)</f>
        <v>0</v>
      </c>
    </row>
    <row r="29" spans="1:10" s="46" customFormat="1">
      <c r="A29" s="47">
        <f>IF(MAX(E29:J29)=0,IF(MIN(E29:J29)=0,3,2),2)</f>
        <v>3</v>
      </c>
      <c r="B29" s="57"/>
      <c r="C29" s="136" t="s">
        <v>241</v>
      </c>
      <c r="D29" s="62" t="s">
        <v>61</v>
      </c>
      <c r="E29" s="52">
        <f>SUM(B:E!E29)</f>
        <v>0</v>
      </c>
      <c r="F29" s="52">
        <f>SUM(B:E!F29)</f>
        <v>0</v>
      </c>
      <c r="G29" s="52">
        <f>SUM(B:E!G29)</f>
        <v>0</v>
      </c>
      <c r="H29" s="52">
        <f>SUM(B:E!H29)</f>
        <v>0</v>
      </c>
      <c r="I29" s="52">
        <f>SUM(B:E!I29)</f>
        <v>0</v>
      </c>
      <c r="J29" s="52">
        <f>SUM(B:E!J29)</f>
        <v>0</v>
      </c>
    </row>
    <row r="30" spans="1:10" s="46" customFormat="1" ht="25.5">
      <c r="A30" s="47">
        <f t="shared" si="3"/>
        <v>3</v>
      </c>
      <c r="B30" s="57"/>
      <c r="C30" s="58" t="s">
        <v>31</v>
      </c>
      <c r="D30" s="59" t="s">
        <v>32</v>
      </c>
      <c r="E30" s="52">
        <f>SUM(B:E!E30)</f>
        <v>0</v>
      </c>
      <c r="F30" s="52">
        <f>SUM(B:E!F30)</f>
        <v>0</v>
      </c>
      <c r="G30" s="52">
        <f>SUM(B:E!G30)</f>
        <v>0</v>
      </c>
      <c r="H30" s="52">
        <f>SUM(B:E!H30)</f>
        <v>0</v>
      </c>
      <c r="I30" s="52">
        <f>SUM(B:E!I30)</f>
        <v>0</v>
      </c>
      <c r="J30" s="52">
        <f>SUM(B:E!J30)</f>
        <v>0</v>
      </c>
    </row>
    <row r="31" spans="1:10" s="46" customFormat="1">
      <c r="A31" s="47">
        <f t="shared" si="3"/>
        <v>2</v>
      </c>
      <c r="B31" s="60"/>
      <c r="C31" s="61" t="s">
        <v>33</v>
      </c>
      <c r="D31" s="59"/>
      <c r="E31" s="41">
        <f t="shared" ref="E31:J31" si="7">SUBTOTAL(9,E32:E36)</f>
        <v>10542600</v>
      </c>
      <c r="F31" s="41">
        <f t="shared" si="7"/>
        <v>10209800</v>
      </c>
      <c r="G31" s="41">
        <f t="shared" si="7"/>
        <v>3912</v>
      </c>
      <c r="H31" s="41">
        <f t="shared" si="7"/>
        <v>3912</v>
      </c>
      <c r="I31" s="41">
        <f t="shared" si="7"/>
        <v>0</v>
      </c>
      <c r="J31" s="41">
        <f t="shared" si="7"/>
        <v>0</v>
      </c>
    </row>
    <row r="32" spans="1:10" s="46" customFormat="1">
      <c r="A32" s="47">
        <f t="shared" si="3"/>
        <v>2</v>
      </c>
      <c r="B32" s="57"/>
      <c r="C32" s="58" t="s">
        <v>34</v>
      </c>
      <c r="D32" s="62" t="s">
        <v>35</v>
      </c>
      <c r="E32" s="52">
        <f>SUM(B:E!E32)</f>
        <v>23000</v>
      </c>
      <c r="F32" s="52">
        <f>SUM(B:E!F32)</f>
        <v>23000</v>
      </c>
      <c r="G32" s="52">
        <f>SUM(B:E!G32)</f>
        <v>0</v>
      </c>
      <c r="H32" s="52">
        <f>SUM(B:E!H32)</f>
        <v>0</v>
      </c>
      <c r="I32" s="52">
        <f>SUM(B:E!I32)</f>
        <v>0</v>
      </c>
      <c r="J32" s="52">
        <f>SUM(B:E!J32)</f>
        <v>0</v>
      </c>
    </row>
    <row r="33" spans="1:10" s="46" customFormat="1">
      <c r="A33" s="47">
        <f t="shared" si="3"/>
        <v>2</v>
      </c>
      <c r="B33" s="57"/>
      <c r="C33" s="58" t="s">
        <v>36</v>
      </c>
      <c r="D33" s="62" t="s">
        <v>37</v>
      </c>
      <c r="E33" s="52">
        <f>SUM(B:E!E33)</f>
        <v>7893600</v>
      </c>
      <c r="F33" s="52">
        <f>SUM(B:E!F33)</f>
        <v>7560800</v>
      </c>
      <c r="G33" s="52">
        <f>SUM(B:E!G33)</f>
        <v>3912</v>
      </c>
      <c r="H33" s="52">
        <f>SUM(B:E!H33)</f>
        <v>3912</v>
      </c>
      <c r="I33" s="52">
        <f>SUM(B:E!I33)</f>
        <v>0</v>
      </c>
      <c r="J33" s="52">
        <f>SUM(B:E!J33)</f>
        <v>0</v>
      </c>
    </row>
    <row r="34" spans="1:10" s="46" customFormat="1">
      <c r="A34" s="47">
        <f t="shared" si="3"/>
        <v>2</v>
      </c>
      <c r="B34" s="57"/>
      <c r="C34" s="58" t="s">
        <v>38</v>
      </c>
      <c r="D34" s="62" t="s">
        <v>39</v>
      </c>
      <c r="E34" s="52">
        <f>SUM(B:E!E34)</f>
        <v>2626000</v>
      </c>
      <c r="F34" s="52">
        <f>SUM(B:E!F34)</f>
        <v>2626000</v>
      </c>
      <c r="G34" s="52">
        <f>SUM(B:E!G34)</f>
        <v>0</v>
      </c>
      <c r="H34" s="52">
        <f>SUM(B:E!H34)</f>
        <v>0</v>
      </c>
      <c r="I34" s="52">
        <f>SUM(B:E!I34)</f>
        <v>0</v>
      </c>
      <c r="J34" s="52">
        <f>SUM(B:E!J34)</f>
        <v>0</v>
      </c>
    </row>
    <row r="35" spans="1:10" s="46" customFormat="1">
      <c r="A35" s="47">
        <f t="shared" si="3"/>
        <v>3</v>
      </c>
      <c r="B35" s="57"/>
      <c r="C35" s="58" t="s">
        <v>40</v>
      </c>
      <c r="D35" s="62" t="s">
        <v>41</v>
      </c>
      <c r="E35" s="52">
        <f>SUM(B:E!E35)</f>
        <v>0</v>
      </c>
      <c r="F35" s="52">
        <f>SUM(B:E!F35)</f>
        <v>0</v>
      </c>
      <c r="G35" s="52">
        <f>SUM(B:E!G35)</f>
        <v>0</v>
      </c>
      <c r="H35" s="52">
        <f>SUM(B:E!H35)</f>
        <v>0</v>
      </c>
      <c r="I35" s="52">
        <f>SUM(B:E!I35)</f>
        <v>0</v>
      </c>
      <c r="J35" s="52">
        <f>SUM(B:E!J35)</f>
        <v>0</v>
      </c>
    </row>
    <row r="36" spans="1:10" s="46" customFormat="1">
      <c r="A36" s="47">
        <f t="shared" si="3"/>
        <v>3</v>
      </c>
      <c r="B36" s="57"/>
      <c r="C36" s="58" t="s">
        <v>42</v>
      </c>
      <c r="D36" s="62" t="s">
        <v>43</v>
      </c>
      <c r="E36" s="52">
        <f>SUM(B:E!E36)</f>
        <v>0</v>
      </c>
      <c r="F36" s="52">
        <f>SUM(B:E!F36)</f>
        <v>0</v>
      </c>
      <c r="G36" s="52">
        <f>SUM(B:E!G36)</f>
        <v>0</v>
      </c>
      <c r="H36" s="52">
        <f>SUM(B:E!H36)</f>
        <v>0</v>
      </c>
      <c r="I36" s="52">
        <f>SUM(B:E!I36)</f>
        <v>0</v>
      </c>
      <c r="J36" s="52">
        <f>SUM(B:E!J36)</f>
        <v>0</v>
      </c>
    </row>
    <row r="37" spans="1:10" s="46" customFormat="1">
      <c r="A37" s="42">
        <v>1</v>
      </c>
      <c r="B37" s="43" t="s">
        <v>44</v>
      </c>
      <c r="C37" s="63" t="s">
        <v>45</v>
      </c>
      <c r="D37" s="45"/>
      <c r="E37" s="41">
        <f t="shared" ref="E37:J37" si="8">SUBTOTAL(9,E38:E69)</f>
        <v>494400</v>
      </c>
      <c r="F37" s="41">
        <f t="shared" si="8"/>
        <v>494400</v>
      </c>
      <c r="G37" s="41">
        <f t="shared" si="8"/>
        <v>61922</v>
      </c>
      <c r="H37" s="41">
        <f t="shared" si="8"/>
        <v>62922</v>
      </c>
      <c r="I37" s="41">
        <f t="shared" si="8"/>
        <v>0</v>
      </c>
      <c r="J37" s="41">
        <f t="shared" si="8"/>
        <v>0</v>
      </c>
    </row>
    <row r="38" spans="1:10" s="46" customFormat="1">
      <c r="A38" s="47">
        <f t="shared" ref="A38:A70" si="9">IF(MAX(E38:J38)=0,IF(MIN(E38:J38)=0,3,2),2)</f>
        <v>2</v>
      </c>
      <c r="B38" s="60"/>
      <c r="C38" s="64" t="s">
        <v>46</v>
      </c>
      <c r="D38" s="45"/>
      <c r="E38" s="41">
        <f t="shared" ref="E38:J38" si="10">SUBTOTAL(9,E39:E56)</f>
        <v>494400</v>
      </c>
      <c r="F38" s="41">
        <f t="shared" si="10"/>
        <v>494400</v>
      </c>
      <c r="G38" s="41">
        <f t="shared" si="10"/>
        <v>61922</v>
      </c>
      <c r="H38" s="41">
        <f t="shared" si="10"/>
        <v>62922</v>
      </c>
      <c r="I38" s="41">
        <f t="shared" si="10"/>
        <v>0</v>
      </c>
      <c r="J38" s="41">
        <f t="shared" si="10"/>
        <v>0</v>
      </c>
    </row>
    <row r="39" spans="1:10" s="46" customFormat="1">
      <c r="A39" s="47">
        <f t="shared" si="9"/>
        <v>3</v>
      </c>
      <c r="B39" s="53"/>
      <c r="C39" s="132" t="s">
        <v>215</v>
      </c>
      <c r="D39" s="45"/>
      <c r="E39" s="41">
        <f t="shared" ref="E39:J39" si="11">SUBTOTAL(9,E40:E42)</f>
        <v>0</v>
      </c>
      <c r="F39" s="41">
        <f t="shared" si="11"/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</row>
    <row r="40" spans="1:10" s="46" customFormat="1">
      <c r="A40" s="47">
        <f>IF(MAX(E40:J40)=0,IF(MIN(E40:J40)=0,3,2),2)</f>
        <v>3</v>
      </c>
      <c r="B40" s="53"/>
      <c r="C40" s="127" t="s">
        <v>47</v>
      </c>
      <c r="D40" s="55" t="s">
        <v>20</v>
      </c>
      <c r="E40" s="52">
        <f>SUM(B:E!E40)</f>
        <v>0</v>
      </c>
      <c r="F40" s="52">
        <f>SUM(B:E!F40)</f>
        <v>0</v>
      </c>
      <c r="G40" s="52">
        <f>SUM(B:E!G40)</f>
        <v>0</v>
      </c>
      <c r="H40" s="52">
        <f>SUM(B:E!H40)</f>
        <v>0</v>
      </c>
      <c r="I40" s="52">
        <f>SUM(B:E!I40)</f>
        <v>0</v>
      </c>
      <c r="J40" s="52">
        <f>SUM(B:E!J40)</f>
        <v>0</v>
      </c>
    </row>
    <row r="41" spans="1:10" s="46" customFormat="1">
      <c r="A41" s="47">
        <f t="shared" si="9"/>
        <v>3</v>
      </c>
      <c r="B41" s="53"/>
      <c r="C41" s="127" t="s">
        <v>48</v>
      </c>
      <c r="D41" s="56" t="s">
        <v>22</v>
      </c>
      <c r="E41" s="52">
        <f>SUM(B:E!E41)</f>
        <v>0</v>
      </c>
      <c r="F41" s="52">
        <f>SUM(B:E!F41)</f>
        <v>0</v>
      </c>
      <c r="G41" s="52">
        <f>SUM(B:E!G41)</f>
        <v>0</v>
      </c>
      <c r="H41" s="52">
        <f>SUM(B:E!H41)</f>
        <v>0</v>
      </c>
      <c r="I41" s="52">
        <f>SUM(B:E!I41)</f>
        <v>0</v>
      </c>
      <c r="J41" s="52">
        <f>SUM(B:E!J41)</f>
        <v>0</v>
      </c>
    </row>
    <row r="42" spans="1:10" s="46" customFormat="1">
      <c r="A42" s="47">
        <f t="shared" si="9"/>
        <v>3</v>
      </c>
      <c r="B42" s="53"/>
      <c r="C42" s="127" t="s">
        <v>49</v>
      </c>
      <c r="D42" s="56" t="s">
        <v>24</v>
      </c>
      <c r="E42" s="52">
        <f>SUM(B:E!E42)</f>
        <v>0</v>
      </c>
      <c r="F42" s="52">
        <f>SUM(B:E!F42)</f>
        <v>0</v>
      </c>
      <c r="G42" s="52">
        <f>SUM(B:E!G42)</f>
        <v>0</v>
      </c>
      <c r="H42" s="52">
        <f>SUM(B:E!H42)</f>
        <v>0</v>
      </c>
      <c r="I42" s="52">
        <f>SUM(B:E!I42)</f>
        <v>0</v>
      </c>
      <c r="J42" s="52">
        <f>SUM(B:E!J42)</f>
        <v>0</v>
      </c>
    </row>
    <row r="43" spans="1:10" s="46" customFormat="1">
      <c r="A43" s="47">
        <f t="shared" si="9"/>
        <v>2</v>
      </c>
      <c r="B43" s="53"/>
      <c r="C43" s="65" t="s">
        <v>50</v>
      </c>
      <c r="D43" s="55" t="s">
        <v>27</v>
      </c>
      <c r="E43" s="52">
        <f>SUM(B:E!E43)</f>
        <v>401400</v>
      </c>
      <c r="F43" s="52">
        <f>SUM(B:E!F43)</f>
        <v>401400</v>
      </c>
      <c r="G43" s="52">
        <f>SUM(B:E!G43)</f>
        <v>0</v>
      </c>
      <c r="H43" s="52">
        <f>SUM(B:E!H43)</f>
        <v>0</v>
      </c>
      <c r="I43" s="52">
        <f>SUM(B:E!I43)</f>
        <v>0</v>
      </c>
      <c r="J43" s="52">
        <f>SUM(B:E!J43)</f>
        <v>0</v>
      </c>
    </row>
    <row r="44" spans="1:10" s="46" customFormat="1">
      <c r="A44" s="47">
        <f>IF(MAX(E44:J44)=0,IF(MIN(E44:J44)=0,3,2),2)</f>
        <v>3</v>
      </c>
      <c r="B44" s="53"/>
      <c r="C44" s="65" t="s">
        <v>209</v>
      </c>
      <c r="D44" s="55" t="s">
        <v>208</v>
      </c>
      <c r="E44" s="52">
        <f>SUM(B:E!E44)</f>
        <v>0</v>
      </c>
      <c r="F44" s="52">
        <f>SUM(B:E!F44)</f>
        <v>0</v>
      </c>
      <c r="G44" s="52">
        <f>SUM(B:E!G44)</f>
        <v>0</v>
      </c>
      <c r="H44" s="52">
        <f>SUM(B:E!H44)</f>
        <v>0</v>
      </c>
      <c r="I44" s="52">
        <f>SUM(B:E!I44)</f>
        <v>0</v>
      </c>
      <c r="J44" s="52">
        <f>SUM(B:E!J44)</f>
        <v>0</v>
      </c>
    </row>
    <row r="45" spans="1:10" s="46" customFormat="1">
      <c r="A45" s="47">
        <f t="shared" si="9"/>
        <v>3</v>
      </c>
      <c r="B45" s="53"/>
      <c r="C45" s="66" t="s">
        <v>51</v>
      </c>
      <c r="D45" s="59"/>
      <c r="E45" s="41">
        <f t="shared" ref="E45:J45" si="12">SUBTOTAL(9,E46:E47)</f>
        <v>0</v>
      </c>
      <c r="F45" s="41">
        <f t="shared" si="12"/>
        <v>0</v>
      </c>
      <c r="G45" s="41">
        <f t="shared" si="12"/>
        <v>0</v>
      </c>
      <c r="H45" s="41">
        <f t="shared" si="12"/>
        <v>0</v>
      </c>
      <c r="I45" s="41">
        <f t="shared" si="12"/>
        <v>0</v>
      </c>
      <c r="J45" s="41">
        <f t="shared" si="12"/>
        <v>0</v>
      </c>
    </row>
    <row r="46" spans="1:10" s="46" customFormat="1">
      <c r="A46" s="47">
        <f t="shared" si="9"/>
        <v>3</v>
      </c>
      <c r="B46" s="53"/>
      <c r="C46" s="67" t="s">
        <v>52</v>
      </c>
      <c r="D46" s="59"/>
      <c r="E46" s="52">
        <f>SUM(B:E!E46)</f>
        <v>0</v>
      </c>
      <c r="F46" s="52">
        <f>SUM(B:E!F46)</f>
        <v>0</v>
      </c>
      <c r="G46" s="52">
        <f>SUM(B:E!G46)</f>
        <v>0</v>
      </c>
      <c r="H46" s="52">
        <f>SUM(B:E!H46)</f>
        <v>0</v>
      </c>
      <c r="I46" s="52">
        <f>SUM(B:E!I46)</f>
        <v>0</v>
      </c>
      <c r="J46" s="52">
        <f>SUM(B:E!J46)</f>
        <v>0</v>
      </c>
    </row>
    <row r="47" spans="1:10" s="46" customFormat="1">
      <c r="A47" s="47">
        <f t="shared" si="9"/>
        <v>3</v>
      </c>
      <c r="B47" s="53"/>
      <c r="C47" s="67" t="s">
        <v>53</v>
      </c>
      <c r="D47" s="59"/>
      <c r="E47" s="52">
        <f>SUM(B:E!E47)</f>
        <v>0</v>
      </c>
      <c r="F47" s="52">
        <f>SUM(B:E!F47)</f>
        <v>0</v>
      </c>
      <c r="G47" s="52">
        <f>SUM(B:E!G47)</f>
        <v>0</v>
      </c>
      <c r="H47" s="52">
        <f>SUM(B:E!H47)</f>
        <v>0</v>
      </c>
      <c r="I47" s="52">
        <f>SUM(B:E!I47)</f>
        <v>0</v>
      </c>
      <c r="J47" s="52">
        <f>SUM(B:E!J47)</f>
        <v>0</v>
      </c>
    </row>
    <row r="48" spans="1:10" s="46" customFormat="1">
      <c r="A48" s="47">
        <f t="shared" si="9"/>
        <v>3</v>
      </c>
      <c r="B48" s="57"/>
      <c r="C48" s="68" t="s">
        <v>54</v>
      </c>
      <c r="D48" s="62" t="s">
        <v>55</v>
      </c>
      <c r="E48" s="52">
        <f>SUM(B:E!E48)</f>
        <v>0</v>
      </c>
      <c r="F48" s="52">
        <f>SUM(B:E!F48)</f>
        <v>0</v>
      </c>
      <c r="G48" s="52">
        <f>SUM(B:E!G48)</f>
        <v>0</v>
      </c>
      <c r="H48" s="52">
        <f>SUM(B:E!H48)</f>
        <v>0</v>
      </c>
      <c r="I48" s="52">
        <f>SUM(B:E!I48)</f>
        <v>0</v>
      </c>
      <c r="J48" s="52">
        <f>SUM(B:E!J48)</f>
        <v>0</v>
      </c>
    </row>
    <row r="49" spans="1:10" s="46" customFormat="1">
      <c r="A49" s="47">
        <f t="shared" si="9"/>
        <v>3</v>
      </c>
      <c r="B49" s="57"/>
      <c r="C49" s="68" t="s">
        <v>56</v>
      </c>
      <c r="D49" s="59" t="s">
        <v>57</v>
      </c>
      <c r="E49" s="52">
        <f>SUM(B:E!E49)</f>
        <v>0</v>
      </c>
      <c r="F49" s="52">
        <f>SUM(B:E!F49)</f>
        <v>0</v>
      </c>
      <c r="G49" s="52">
        <f>SUM(B:E!G49)</f>
        <v>0</v>
      </c>
      <c r="H49" s="52">
        <f>SUM(B:E!H49)</f>
        <v>0</v>
      </c>
      <c r="I49" s="52">
        <f>SUM(B:E!I49)</f>
        <v>0</v>
      </c>
      <c r="J49" s="52">
        <f>SUM(B:E!J49)</f>
        <v>0</v>
      </c>
    </row>
    <row r="50" spans="1:10" s="46" customFormat="1">
      <c r="A50" s="47">
        <f t="shared" si="9"/>
        <v>3</v>
      </c>
      <c r="B50" s="57"/>
      <c r="C50" s="68" t="s">
        <v>58</v>
      </c>
      <c r="D50" s="59" t="s">
        <v>59</v>
      </c>
      <c r="E50" s="52">
        <f>SUM(B:E!E50)</f>
        <v>0</v>
      </c>
      <c r="F50" s="52">
        <f>SUM(B:E!F50)</f>
        <v>0</v>
      </c>
      <c r="G50" s="52">
        <f>SUM(B:E!G50)</f>
        <v>0</v>
      </c>
      <c r="H50" s="52">
        <f>SUM(B:E!H50)</f>
        <v>0</v>
      </c>
      <c r="I50" s="52">
        <f>SUM(B:E!I50)</f>
        <v>0</v>
      </c>
      <c r="J50" s="52">
        <f>SUM(B:E!J50)</f>
        <v>0</v>
      </c>
    </row>
    <row r="51" spans="1:10" s="46" customFormat="1">
      <c r="A51" s="47">
        <f t="shared" si="9"/>
        <v>3</v>
      </c>
      <c r="B51" s="57"/>
      <c r="C51" s="68" t="s">
        <v>60</v>
      </c>
      <c r="D51" s="62" t="s">
        <v>61</v>
      </c>
      <c r="E51" s="52">
        <f>SUM(B:E!E51)</f>
        <v>0</v>
      </c>
      <c r="F51" s="52">
        <f>SUM(B:E!F51)</f>
        <v>0</v>
      </c>
      <c r="G51" s="52">
        <f>SUM(B:E!G51)</f>
        <v>0</v>
      </c>
      <c r="H51" s="52">
        <f>SUM(B:E!H51)</f>
        <v>0</v>
      </c>
      <c r="I51" s="52">
        <f>SUM(B:E!I51)</f>
        <v>0</v>
      </c>
      <c r="J51" s="52">
        <f>SUM(B:E!J51)</f>
        <v>0</v>
      </c>
    </row>
    <row r="52" spans="1:10" s="46" customFormat="1">
      <c r="A52" s="47">
        <f t="shared" si="9"/>
        <v>3</v>
      </c>
      <c r="B52" s="57"/>
      <c r="C52" s="66" t="s">
        <v>227</v>
      </c>
      <c r="D52" s="62" t="s">
        <v>62</v>
      </c>
      <c r="E52" s="52">
        <f>SUM(B:E!E52)</f>
        <v>0</v>
      </c>
      <c r="F52" s="52">
        <f>SUM(B:E!F52)</f>
        <v>0</v>
      </c>
      <c r="G52" s="52">
        <f>SUM(B:E!G52)</f>
        <v>0</v>
      </c>
      <c r="H52" s="52">
        <f>SUM(B:E!H52)</f>
        <v>0</v>
      </c>
      <c r="I52" s="52">
        <f>SUM(B:E!I52)</f>
        <v>0</v>
      </c>
      <c r="J52" s="52">
        <f>SUM(B:E!J52)</f>
        <v>0</v>
      </c>
    </row>
    <row r="53" spans="1:10" s="46" customFormat="1" ht="25.5">
      <c r="A53" s="47">
        <f t="shared" si="9"/>
        <v>3</v>
      </c>
      <c r="B53" s="57"/>
      <c r="C53" s="68" t="s">
        <v>228</v>
      </c>
      <c r="D53" s="59" t="s">
        <v>63</v>
      </c>
      <c r="E53" s="52">
        <f>SUM(B:E!E53)</f>
        <v>0</v>
      </c>
      <c r="F53" s="52">
        <f>SUM(B:E!F53)</f>
        <v>0</v>
      </c>
      <c r="G53" s="52">
        <f>SUM(B:E!G53)</f>
        <v>0</v>
      </c>
      <c r="H53" s="52">
        <f>SUM(B:E!H53)</f>
        <v>0</v>
      </c>
      <c r="I53" s="52">
        <f>SUM(B:E!I53)</f>
        <v>0</v>
      </c>
      <c r="J53" s="52">
        <f>SUM(B:E!J53)</f>
        <v>0</v>
      </c>
    </row>
    <row r="54" spans="1:10" s="46" customFormat="1">
      <c r="A54" s="47">
        <f>IF(MAX(E54:J54)=0,IF(MIN(E54:J54)=0,3,2),2)</f>
        <v>3</v>
      </c>
      <c r="B54" s="57"/>
      <c r="C54" s="68" t="s">
        <v>244</v>
      </c>
      <c r="D54" s="62" t="s">
        <v>243</v>
      </c>
      <c r="E54" s="52">
        <f>SUM(B:E!E54)</f>
        <v>0</v>
      </c>
      <c r="F54" s="52">
        <f>SUM(B:E!F54)</f>
        <v>0</v>
      </c>
      <c r="G54" s="52">
        <f>SUM(B:E!G54)</f>
        <v>0</v>
      </c>
      <c r="H54" s="52">
        <f>SUM(B:E!H54)</f>
        <v>0</v>
      </c>
      <c r="I54" s="52">
        <f>SUM(B:E!I54)</f>
        <v>0</v>
      </c>
      <c r="J54" s="52">
        <f>SUM(B:E!J54)</f>
        <v>0</v>
      </c>
    </row>
    <row r="55" spans="1:10" s="46" customFormat="1" ht="25.5">
      <c r="A55" s="47">
        <f t="shared" si="9"/>
        <v>3</v>
      </c>
      <c r="B55" s="57"/>
      <c r="C55" s="68" t="s">
        <v>229</v>
      </c>
      <c r="D55" s="59" t="s">
        <v>64</v>
      </c>
      <c r="E55" s="52">
        <f>SUM(B:E!E55)</f>
        <v>0</v>
      </c>
      <c r="F55" s="52">
        <f>SUM(B:E!F55)</f>
        <v>0</v>
      </c>
      <c r="G55" s="52">
        <f>SUM(B:E!G55)</f>
        <v>0</v>
      </c>
      <c r="H55" s="52">
        <f>SUM(B:E!H55)</f>
        <v>0</v>
      </c>
      <c r="I55" s="52">
        <f>SUM(B:E!I55)</f>
        <v>0</v>
      </c>
      <c r="J55" s="52">
        <f>SUM(B:E!J55)</f>
        <v>0</v>
      </c>
    </row>
    <row r="56" spans="1:10" ht="25.5">
      <c r="A56" s="47">
        <f t="shared" si="9"/>
        <v>2</v>
      </c>
      <c r="B56" s="57"/>
      <c r="C56" s="66" t="s">
        <v>65</v>
      </c>
      <c r="D56" s="59" t="s">
        <v>32</v>
      </c>
      <c r="E56" s="52">
        <f>SUM(B:E!E56)</f>
        <v>93000</v>
      </c>
      <c r="F56" s="52">
        <f>SUM(B:E!F56)</f>
        <v>93000</v>
      </c>
      <c r="G56" s="52">
        <f>SUM(B:E!G56)</f>
        <v>61922</v>
      </c>
      <c r="H56" s="52">
        <f>SUM(B:E!H56)</f>
        <v>62922</v>
      </c>
      <c r="I56" s="52">
        <f>SUM(B:E!I56)</f>
        <v>0</v>
      </c>
      <c r="J56" s="52">
        <f>SUM(B:E!J56)</f>
        <v>0</v>
      </c>
    </row>
    <row r="57" spans="1:10">
      <c r="A57" s="47">
        <f t="shared" si="9"/>
        <v>3</v>
      </c>
      <c r="B57" s="57"/>
      <c r="C57" s="64" t="s">
        <v>210</v>
      </c>
      <c r="D57" s="62" t="s">
        <v>66</v>
      </c>
      <c r="E57" s="41">
        <f t="shared" ref="E57:J57" si="13">SUBTOTAL(9,E58:E59)</f>
        <v>0</v>
      </c>
      <c r="F57" s="41">
        <f t="shared" si="13"/>
        <v>0</v>
      </c>
      <c r="G57" s="41">
        <f t="shared" si="13"/>
        <v>0</v>
      </c>
      <c r="H57" s="41">
        <f t="shared" si="13"/>
        <v>0</v>
      </c>
      <c r="I57" s="41">
        <f t="shared" si="13"/>
        <v>0</v>
      </c>
      <c r="J57" s="41">
        <f t="shared" si="13"/>
        <v>0</v>
      </c>
    </row>
    <row r="58" spans="1:10">
      <c r="A58" s="47">
        <f>IF(MAX(E58:J58)=0,IF(MIN(E58:J58)=0,3,2),2)</f>
        <v>3</v>
      </c>
      <c r="B58" s="57"/>
      <c r="C58" s="68" t="s">
        <v>211</v>
      </c>
      <c r="D58" s="62" t="s">
        <v>212</v>
      </c>
      <c r="E58" s="52">
        <f>SUM(B:E!E58)</f>
        <v>0</v>
      </c>
      <c r="F58" s="52">
        <f>SUM(B:E!F58)</f>
        <v>0</v>
      </c>
      <c r="G58" s="52">
        <f>SUM(B:E!G58)</f>
        <v>0</v>
      </c>
      <c r="H58" s="52">
        <f>SUM(B:E!H58)</f>
        <v>0</v>
      </c>
      <c r="I58" s="52">
        <f>SUM(B:E!I58)</f>
        <v>0</v>
      </c>
      <c r="J58" s="52">
        <f>SUM(B:E!J58)</f>
        <v>0</v>
      </c>
    </row>
    <row r="59" spans="1:10">
      <c r="A59" s="47">
        <f>IF(MAX(E59:J59)=0,IF(MIN(E59:J59)=0,3,2),2)</f>
        <v>3</v>
      </c>
      <c r="B59" s="57"/>
      <c r="C59" s="68" t="s">
        <v>213</v>
      </c>
      <c r="D59" s="62" t="s">
        <v>214</v>
      </c>
      <c r="E59" s="52">
        <f>SUM(B:E!E59)</f>
        <v>0</v>
      </c>
      <c r="F59" s="52">
        <f>SUM(B:E!F59)</f>
        <v>0</v>
      </c>
      <c r="G59" s="52">
        <f>SUM(B:E!G59)</f>
        <v>0</v>
      </c>
      <c r="H59" s="52">
        <f>SUM(B:E!H59)</f>
        <v>0</v>
      </c>
      <c r="I59" s="52">
        <f>SUM(B:E!I59)</f>
        <v>0</v>
      </c>
      <c r="J59" s="52">
        <f>SUM(B:E!J59)</f>
        <v>0</v>
      </c>
    </row>
    <row r="60" spans="1:10">
      <c r="A60" s="47">
        <f t="shared" si="9"/>
        <v>3</v>
      </c>
      <c r="B60" s="60"/>
      <c r="C60" s="64" t="s">
        <v>67</v>
      </c>
      <c r="D60" s="59"/>
      <c r="E60" s="41">
        <f t="shared" ref="E60:J60" si="14">SUBTOTAL(9,E61:E65)</f>
        <v>0</v>
      </c>
      <c r="F60" s="41">
        <f t="shared" si="14"/>
        <v>0</v>
      </c>
      <c r="G60" s="41">
        <f t="shared" si="14"/>
        <v>0</v>
      </c>
      <c r="H60" s="41">
        <f t="shared" si="14"/>
        <v>0</v>
      </c>
      <c r="I60" s="41">
        <f t="shared" si="14"/>
        <v>0</v>
      </c>
      <c r="J60" s="41">
        <f t="shared" si="14"/>
        <v>0</v>
      </c>
    </row>
    <row r="61" spans="1:10">
      <c r="A61" s="47">
        <f t="shared" si="9"/>
        <v>3</v>
      </c>
      <c r="B61" s="57"/>
      <c r="C61" s="68" t="s">
        <v>68</v>
      </c>
      <c r="D61" s="62" t="s">
        <v>35</v>
      </c>
      <c r="E61" s="52">
        <f>SUM(B:E!E61)</f>
        <v>0</v>
      </c>
      <c r="F61" s="52">
        <f>SUM(B:E!F61)</f>
        <v>0</v>
      </c>
      <c r="G61" s="52">
        <f>SUM(B:E!G61)</f>
        <v>0</v>
      </c>
      <c r="H61" s="52">
        <f>SUM(B:E!H61)</f>
        <v>0</v>
      </c>
      <c r="I61" s="52">
        <f>SUM(B:E!I61)</f>
        <v>0</v>
      </c>
      <c r="J61" s="52">
        <f>SUM(B:E!J61)</f>
        <v>0</v>
      </c>
    </row>
    <row r="62" spans="1:10">
      <c r="A62" s="47">
        <f t="shared" si="9"/>
        <v>3</v>
      </c>
      <c r="B62" s="57"/>
      <c r="C62" s="68" t="s">
        <v>69</v>
      </c>
      <c r="D62" s="62" t="s">
        <v>37</v>
      </c>
      <c r="E62" s="52">
        <f>SUM(B:E!E62)</f>
        <v>0</v>
      </c>
      <c r="F62" s="52">
        <f>SUM(B:E!F62)</f>
        <v>0</v>
      </c>
      <c r="G62" s="52">
        <f>SUM(B:E!G62)</f>
        <v>0</v>
      </c>
      <c r="H62" s="52">
        <f>SUM(B:E!H62)</f>
        <v>0</v>
      </c>
      <c r="I62" s="52">
        <f>SUM(B:E!I62)</f>
        <v>0</v>
      </c>
      <c r="J62" s="52">
        <f>SUM(B:E!J62)</f>
        <v>0</v>
      </c>
    </row>
    <row r="63" spans="1:10">
      <c r="A63" s="47">
        <f t="shared" si="9"/>
        <v>3</v>
      </c>
      <c r="B63" s="57"/>
      <c r="C63" s="68" t="s">
        <v>70</v>
      </c>
      <c r="D63" s="62" t="s">
        <v>39</v>
      </c>
      <c r="E63" s="52">
        <f>SUM(B:E!E63)</f>
        <v>0</v>
      </c>
      <c r="F63" s="52">
        <f>SUM(B:E!F63)</f>
        <v>0</v>
      </c>
      <c r="G63" s="52">
        <f>SUM(B:E!G63)</f>
        <v>0</v>
      </c>
      <c r="H63" s="52">
        <f>SUM(B:E!H63)</f>
        <v>0</v>
      </c>
      <c r="I63" s="52">
        <f>SUM(B:E!I63)</f>
        <v>0</v>
      </c>
      <c r="J63" s="52">
        <f>SUM(B:E!J63)</f>
        <v>0</v>
      </c>
    </row>
    <row r="64" spans="1:10">
      <c r="A64" s="47">
        <f t="shared" si="9"/>
        <v>3</v>
      </c>
      <c r="B64" s="57"/>
      <c r="C64" s="68" t="s">
        <v>71</v>
      </c>
      <c r="D64" s="62" t="s">
        <v>41</v>
      </c>
      <c r="E64" s="52">
        <f>SUM(B:E!E64)</f>
        <v>0</v>
      </c>
      <c r="F64" s="52">
        <f>SUM(B:E!F64)</f>
        <v>0</v>
      </c>
      <c r="G64" s="52">
        <f>SUM(B:E!G64)</f>
        <v>0</v>
      </c>
      <c r="H64" s="52">
        <f>SUM(B:E!H64)</f>
        <v>0</v>
      </c>
      <c r="I64" s="52">
        <f>SUM(B:E!I64)</f>
        <v>0</v>
      </c>
      <c r="J64" s="52">
        <f>SUM(B:E!J64)</f>
        <v>0</v>
      </c>
    </row>
    <row r="65" spans="1:10">
      <c r="A65" s="47">
        <f t="shared" si="9"/>
        <v>3</v>
      </c>
      <c r="B65" s="57"/>
      <c r="C65" s="68" t="s">
        <v>72</v>
      </c>
      <c r="D65" s="62" t="s">
        <v>43</v>
      </c>
      <c r="E65" s="52">
        <f>SUM(B:E!E65)</f>
        <v>0</v>
      </c>
      <c r="F65" s="52">
        <f>SUM(B:E!F65)</f>
        <v>0</v>
      </c>
      <c r="G65" s="52">
        <f>SUM(B:E!G65)</f>
        <v>0</v>
      </c>
      <c r="H65" s="52">
        <f>SUM(B:E!H65)</f>
        <v>0</v>
      </c>
      <c r="I65" s="52">
        <f>SUM(B:E!I65)</f>
        <v>0</v>
      </c>
      <c r="J65" s="52">
        <f>SUM(B:E!J65)</f>
        <v>0</v>
      </c>
    </row>
    <row r="66" spans="1:10" ht="25.5">
      <c r="A66" s="47">
        <f t="shared" si="9"/>
        <v>3</v>
      </c>
      <c r="B66" s="60"/>
      <c r="C66" s="69" t="s">
        <v>73</v>
      </c>
      <c r="D66" s="62"/>
      <c r="E66" s="41">
        <f t="shared" ref="E66:J66" si="15">SUBTOTAL(9,E67:E69)</f>
        <v>0</v>
      </c>
      <c r="F66" s="41">
        <f t="shared" si="15"/>
        <v>0</v>
      </c>
      <c r="G66" s="41">
        <f t="shared" si="15"/>
        <v>0</v>
      </c>
      <c r="H66" s="41">
        <f t="shared" si="15"/>
        <v>0</v>
      </c>
      <c r="I66" s="41">
        <f t="shared" si="15"/>
        <v>0</v>
      </c>
      <c r="J66" s="41">
        <f t="shared" si="15"/>
        <v>0</v>
      </c>
    </row>
    <row r="67" spans="1:10">
      <c r="A67" s="47">
        <f t="shared" si="9"/>
        <v>3</v>
      </c>
      <c r="B67" s="60"/>
      <c r="C67" s="66" t="s">
        <v>74</v>
      </c>
      <c r="D67" s="62" t="s">
        <v>75</v>
      </c>
      <c r="E67" s="52">
        <f>SUM(B:E!E67)</f>
        <v>0</v>
      </c>
      <c r="F67" s="52">
        <f>SUM(B:E!F67)</f>
        <v>0</v>
      </c>
      <c r="G67" s="52">
        <f>SUM(B:E!G67)</f>
        <v>0</v>
      </c>
      <c r="H67" s="52">
        <f>SUM(B:E!H67)</f>
        <v>0</v>
      </c>
      <c r="I67" s="52">
        <f>SUM(B:E!I67)</f>
        <v>0</v>
      </c>
      <c r="J67" s="52">
        <f>SUM(B:E!J67)</f>
        <v>0</v>
      </c>
    </row>
    <row r="68" spans="1:10">
      <c r="A68" s="47">
        <f t="shared" si="9"/>
        <v>3</v>
      </c>
      <c r="B68" s="60"/>
      <c r="C68" s="66" t="s">
        <v>76</v>
      </c>
      <c r="D68" s="62" t="s">
        <v>77</v>
      </c>
      <c r="E68" s="52">
        <f>SUM(B:E!E68)</f>
        <v>0</v>
      </c>
      <c r="F68" s="52">
        <f>SUM(B:E!F68)</f>
        <v>0</v>
      </c>
      <c r="G68" s="52">
        <f>SUM(B:E!G68)</f>
        <v>0</v>
      </c>
      <c r="H68" s="52">
        <f>SUM(B:E!H68)</f>
        <v>0</v>
      </c>
      <c r="I68" s="52">
        <f>SUM(B:E!I68)</f>
        <v>0</v>
      </c>
      <c r="J68" s="52">
        <f>SUM(B:E!J68)</f>
        <v>0</v>
      </c>
    </row>
    <row r="69" spans="1:10">
      <c r="A69" s="47">
        <f t="shared" si="9"/>
        <v>3</v>
      </c>
      <c r="B69" s="60"/>
      <c r="C69" s="66" t="s">
        <v>78</v>
      </c>
      <c r="D69" s="62" t="s">
        <v>79</v>
      </c>
      <c r="E69" s="52">
        <f>SUM(B:E!E69)</f>
        <v>0</v>
      </c>
      <c r="F69" s="52">
        <f>SUM(B:E!F69)</f>
        <v>0</v>
      </c>
      <c r="G69" s="52">
        <f>SUM(B:E!G69)</f>
        <v>0</v>
      </c>
      <c r="H69" s="52">
        <f>SUM(B:E!H69)</f>
        <v>0</v>
      </c>
      <c r="I69" s="52">
        <f>SUM(B:E!I69)</f>
        <v>0</v>
      </c>
      <c r="J69" s="52">
        <f>SUM(B:E!J69)</f>
        <v>0</v>
      </c>
    </row>
    <row r="70" spans="1:10">
      <c r="A70" s="47">
        <f t="shared" si="9"/>
        <v>3</v>
      </c>
      <c r="B70" s="43" t="s">
        <v>80</v>
      </c>
      <c r="C70" s="70" t="s">
        <v>81</v>
      </c>
      <c r="D70" s="62" t="s">
        <v>82</v>
      </c>
      <c r="E70" s="52">
        <f>SUM(B:E!E70)</f>
        <v>0</v>
      </c>
      <c r="F70" s="52">
        <f>SUM(B:E!F70)</f>
        <v>0</v>
      </c>
      <c r="G70" s="52">
        <f>SUM(B:E!G70)</f>
        <v>0</v>
      </c>
      <c r="H70" s="52">
        <f>SUM(B:E!H70)</f>
        <v>0</v>
      </c>
      <c r="I70" s="52">
        <f>SUM(B:E!I70)</f>
        <v>0</v>
      </c>
      <c r="J70" s="52">
        <f>SUM(B:E!J70)</f>
        <v>0</v>
      </c>
    </row>
    <row r="71" spans="1:10">
      <c r="A71" s="42">
        <v>1</v>
      </c>
      <c r="B71" s="71"/>
      <c r="C71" s="72"/>
      <c r="D71" s="73"/>
      <c r="E71" s="41"/>
      <c r="F71" s="41"/>
      <c r="G71" s="41"/>
      <c r="H71" s="41"/>
      <c r="I71" s="41"/>
      <c r="J71" s="41"/>
    </row>
    <row r="72" spans="1:10">
      <c r="A72" s="42">
        <v>1</v>
      </c>
      <c r="B72" s="71"/>
      <c r="C72" s="74" t="s">
        <v>83</v>
      </c>
      <c r="D72" s="73"/>
      <c r="E72" s="41"/>
      <c r="F72" s="41"/>
      <c r="G72" s="41"/>
      <c r="H72" s="41"/>
      <c r="I72" s="41"/>
      <c r="J72" s="41"/>
    </row>
    <row r="73" spans="1:10">
      <c r="A73" s="47">
        <f t="shared" ref="A73:A80" si="16">IF(MAX(E73:J73)=0,IF(MIN(E73:J73)=0,3,2),2)</f>
        <v>2</v>
      </c>
      <c r="B73" s="71"/>
      <c r="C73" s="72" t="s">
        <v>84</v>
      </c>
      <c r="D73" s="62"/>
      <c r="E73" s="75">
        <f t="shared" ref="E73:J73" si="17">E75+E81</f>
        <v>255</v>
      </c>
      <c r="F73" s="75">
        <f t="shared" si="17"/>
        <v>255</v>
      </c>
      <c r="G73" s="75">
        <f t="shared" si="17"/>
        <v>204</v>
      </c>
      <c r="H73" s="75">
        <f t="shared" si="17"/>
        <v>208</v>
      </c>
      <c r="I73" s="75">
        <f t="shared" si="17"/>
        <v>0</v>
      </c>
      <c r="J73" s="75">
        <f t="shared" si="17"/>
        <v>0</v>
      </c>
    </row>
    <row r="74" spans="1:10">
      <c r="A74" s="47">
        <f t="shared" si="16"/>
        <v>2</v>
      </c>
      <c r="B74" s="71"/>
      <c r="C74" s="72" t="s">
        <v>85</v>
      </c>
      <c r="D74" s="62"/>
      <c r="E74" s="75">
        <f t="shared" ref="E74:J74" si="18">E78+E82</f>
        <v>255</v>
      </c>
      <c r="F74" s="75">
        <f t="shared" si="18"/>
        <v>255</v>
      </c>
      <c r="G74" s="75">
        <f t="shared" si="18"/>
        <v>203</v>
      </c>
      <c r="H74" s="75">
        <f t="shared" si="18"/>
        <v>205</v>
      </c>
      <c r="I74" s="75">
        <f t="shared" si="18"/>
        <v>0</v>
      </c>
      <c r="J74" s="75">
        <f t="shared" si="18"/>
        <v>0</v>
      </c>
    </row>
    <row r="75" spans="1:10">
      <c r="A75" s="47">
        <f t="shared" si="16"/>
        <v>2</v>
      </c>
      <c r="B75" s="71"/>
      <c r="C75" s="72" t="s">
        <v>86</v>
      </c>
      <c r="D75" s="62"/>
      <c r="E75" s="75">
        <f t="shared" ref="E75:J75" si="19">SUM(E76:E77)</f>
        <v>255</v>
      </c>
      <c r="F75" s="75">
        <f t="shared" si="19"/>
        <v>255</v>
      </c>
      <c r="G75" s="75">
        <f t="shared" si="19"/>
        <v>204</v>
      </c>
      <c r="H75" s="75">
        <f t="shared" si="19"/>
        <v>208</v>
      </c>
      <c r="I75" s="75">
        <f t="shared" si="19"/>
        <v>0</v>
      </c>
      <c r="J75" s="75">
        <f t="shared" si="19"/>
        <v>0</v>
      </c>
    </row>
    <row r="76" spans="1:10">
      <c r="A76" s="47">
        <f t="shared" si="16"/>
        <v>2</v>
      </c>
      <c r="B76" s="71"/>
      <c r="C76" s="76" t="s">
        <v>87</v>
      </c>
      <c r="D76" s="62"/>
      <c r="E76" s="52">
        <f>SUM(B:E!E76)</f>
        <v>28</v>
      </c>
      <c r="F76" s="52">
        <f>SUM(B:E!F76)</f>
        <v>28</v>
      </c>
      <c r="G76" s="52">
        <f>SUM(B:E!G76)</f>
        <v>20</v>
      </c>
      <c r="H76" s="52">
        <f>SUM(B:E!H76)</f>
        <v>20</v>
      </c>
      <c r="I76" s="52">
        <f>SUM(B:E!I76)</f>
        <v>0</v>
      </c>
      <c r="J76" s="52">
        <f>SUM(B:E!J76)</f>
        <v>0</v>
      </c>
    </row>
    <row r="77" spans="1:10">
      <c r="A77" s="47">
        <f t="shared" si="16"/>
        <v>2</v>
      </c>
      <c r="B77" s="71"/>
      <c r="C77" s="76" t="s">
        <v>88</v>
      </c>
      <c r="D77" s="62"/>
      <c r="E77" s="52">
        <f>SUM(B:E!E77)</f>
        <v>227</v>
      </c>
      <c r="F77" s="52">
        <f>SUM(B:E!F77)</f>
        <v>227</v>
      </c>
      <c r="G77" s="52">
        <f>SUM(B:E!G77)</f>
        <v>184</v>
      </c>
      <c r="H77" s="52">
        <f>SUM(B:E!H77)</f>
        <v>188</v>
      </c>
      <c r="I77" s="52">
        <f>SUM(B:E!I77)</f>
        <v>0</v>
      </c>
      <c r="J77" s="52">
        <f>SUM(B:E!J77)</f>
        <v>0</v>
      </c>
    </row>
    <row r="78" spans="1:10">
      <c r="A78" s="47">
        <f t="shared" si="16"/>
        <v>2</v>
      </c>
      <c r="B78" s="71"/>
      <c r="C78" s="72" t="s">
        <v>89</v>
      </c>
      <c r="D78" s="62"/>
      <c r="E78" s="75">
        <f t="shared" ref="E78:J78" si="20">SUM(E79:E80)</f>
        <v>255</v>
      </c>
      <c r="F78" s="75">
        <f t="shared" si="20"/>
        <v>255</v>
      </c>
      <c r="G78" s="75">
        <f t="shared" si="20"/>
        <v>203</v>
      </c>
      <c r="H78" s="75">
        <f t="shared" si="20"/>
        <v>205</v>
      </c>
      <c r="I78" s="75">
        <f t="shared" si="20"/>
        <v>0</v>
      </c>
      <c r="J78" s="75">
        <f t="shared" si="20"/>
        <v>0</v>
      </c>
    </row>
    <row r="79" spans="1:10">
      <c r="A79" s="47">
        <f t="shared" si="16"/>
        <v>2</v>
      </c>
      <c r="B79" s="71"/>
      <c r="C79" s="77" t="s">
        <v>90</v>
      </c>
      <c r="D79" s="62"/>
      <c r="E79" s="52">
        <f>SUM(B:E!E79)</f>
        <v>27</v>
      </c>
      <c r="F79" s="52">
        <f>SUM(B:E!F79)</f>
        <v>27</v>
      </c>
      <c r="G79" s="52">
        <f>SUM(B:E!G79)</f>
        <v>20</v>
      </c>
      <c r="H79" s="52">
        <f>SUM(B:E!H79)</f>
        <v>19</v>
      </c>
      <c r="I79" s="52">
        <f>SUM(B:E!I79)</f>
        <v>0</v>
      </c>
      <c r="J79" s="52">
        <f>SUM(B:E!J79)</f>
        <v>0</v>
      </c>
    </row>
    <row r="80" spans="1:10">
      <c r="A80" s="47">
        <f t="shared" si="16"/>
        <v>2</v>
      </c>
      <c r="B80" s="71"/>
      <c r="C80" s="77" t="s">
        <v>91</v>
      </c>
      <c r="D80" s="62"/>
      <c r="E80" s="52">
        <f>SUM(B:E!E80)</f>
        <v>228</v>
      </c>
      <c r="F80" s="52">
        <f>SUM(B:E!F80)</f>
        <v>228</v>
      </c>
      <c r="G80" s="52">
        <f>SUM(B:E!G80)</f>
        <v>183</v>
      </c>
      <c r="H80" s="52">
        <f>SUM(B:E!H80)</f>
        <v>186</v>
      </c>
      <c r="I80" s="52">
        <f>SUM(B:E!I80)</f>
        <v>0</v>
      </c>
      <c r="J80" s="52">
        <f>SUM(B:E!J80)</f>
        <v>0</v>
      </c>
    </row>
    <row r="81" spans="1:10">
      <c r="A81" s="47">
        <f>IF(MAX(E81:J81)=0,IF(MIN(E81:J81)=0,3,2),2)</f>
        <v>3</v>
      </c>
      <c r="B81" s="71"/>
      <c r="C81" s="138" t="s">
        <v>247</v>
      </c>
      <c r="D81" s="62"/>
      <c r="E81" s="52">
        <f>SUM(B:E!E81)</f>
        <v>0</v>
      </c>
      <c r="F81" s="52">
        <f>SUM(B:E!F81)</f>
        <v>0</v>
      </c>
      <c r="G81" s="52">
        <f>SUM(B:E!G81)</f>
        <v>0</v>
      </c>
      <c r="H81" s="52">
        <f>SUM(B:E!H81)</f>
        <v>0</v>
      </c>
      <c r="I81" s="52">
        <f>SUM(B:E!I81)</f>
        <v>0</v>
      </c>
      <c r="J81" s="52">
        <f>SUM(B:E!J81)</f>
        <v>0</v>
      </c>
    </row>
    <row r="82" spans="1:10">
      <c r="A82" s="47">
        <f>IF(MAX(E82:J82)=0,IF(MIN(E82:J82)=0,3,2),2)</f>
        <v>3</v>
      </c>
      <c r="B82" s="71"/>
      <c r="C82" s="138" t="s">
        <v>248</v>
      </c>
      <c r="D82" s="62"/>
      <c r="E82" s="52">
        <f>SUM(B:E!E82)</f>
        <v>0</v>
      </c>
      <c r="F82" s="52">
        <f>SUM(B:E!F82)</f>
        <v>0</v>
      </c>
      <c r="G82" s="52">
        <f>SUM(B:E!G82)</f>
        <v>0</v>
      </c>
      <c r="H82" s="52">
        <f>SUM(B:E!H82)</f>
        <v>0</v>
      </c>
      <c r="I82" s="52">
        <f>SUM(B:E!I82)</f>
        <v>0</v>
      </c>
      <c r="J82" s="52">
        <f>SUM(B:E!J82)</f>
        <v>0</v>
      </c>
    </row>
    <row r="83" spans="1:10">
      <c r="A83" s="42">
        <v>1</v>
      </c>
      <c r="B83" s="79"/>
      <c r="C83" s="80"/>
      <c r="D83" s="81"/>
      <c r="E83" s="38"/>
      <c r="F83" s="38"/>
      <c r="G83" s="38"/>
      <c r="H83" s="38"/>
      <c r="I83" s="38"/>
      <c r="J83" s="38"/>
    </row>
  </sheetData>
  <sheetProtection algorithmName="SHA-512" hashValue="oPg0gAb9vWTymxbY/PAwfOdg5kaU3eFZq4Tk5sp24WIDnDqfMJXOVINPr/dj3btii1JQ/Wm0ZsYg+9Ah7tkB4Q==" saltValue="THb5VzEivDLhW/5FlS5KHQ==" spinCount="100000" sheet="1" objects="1" scenarios="1"/>
  <autoFilter ref="A1:A83"/>
  <dataConsolidate/>
  <phoneticPr fontId="0" type="noConversion"/>
  <pageMargins left="0" right="0" top="0.39370078740157483" bottom="0.39370078740157483" header="0.11811023622047245" footer="0.11811023622047245"/>
  <pageSetup paperSize="9" scale="57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sertSheet">
                <anchor moveWithCells="1" sizeWithCells="1">
                  <from>
                    <xdr:col>4</xdr:col>
                    <xdr:colOff>85725</xdr:colOff>
                    <xdr:row>1</xdr:row>
                    <xdr:rowOff>0</xdr:rowOff>
                  </from>
                  <to>
                    <xdr:col>4</xdr:col>
                    <xdr:colOff>1019175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print="0" autoFill="0" autoLine="0" autoPict="0" macro="[0]!Box_Change_Rows">
                <anchor moveWithCells="1">
                  <from>
                    <xdr:col>1</xdr:col>
                    <xdr:colOff>171450</xdr:colOff>
                    <xdr:row>8</xdr:row>
                    <xdr:rowOff>123825</xdr:rowOff>
                  </from>
                  <to>
                    <xdr:col>2</xdr:col>
                    <xdr:colOff>1247775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sheetProtection password="E2DC" sheet="1" objects="1" scenario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8"/>
  <dimension ref="A1:J83"/>
  <sheetViews>
    <sheetView showZeros="0" topLeftCell="B4" zoomScaleNormal="100" workbookViewId="0">
      <pane xSplit="2" ySplit="9" topLeftCell="D13" activePane="bottomRight" state="frozen"/>
      <selection activeCell="B4" sqref="B4"/>
      <selection pane="topRight" activeCell="D4" sqref="D4"/>
      <selection pane="bottomLeft" activeCell="B13" sqref="B13"/>
      <selection pane="bottomRight" activeCell="I30" sqref="I30"/>
    </sheetView>
  </sheetViews>
  <sheetFormatPr defaultColWidth="10.5703125" defaultRowHeight="13.15" customHeight="1"/>
  <cols>
    <col min="1" max="1" width="0.28515625" style="5" hidden="1" customWidth="1"/>
    <col min="2" max="2" width="17.7109375" style="6" customWidth="1"/>
    <col min="3" max="3" width="67.7109375" style="5" customWidth="1"/>
    <col min="4" max="4" width="5.7109375" style="9" customWidth="1"/>
    <col min="5" max="10" width="15.7109375" style="5" customWidth="1"/>
    <col min="11" max="16384" width="10.5703125" style="5"/>
  </cols>
  <sheetData>
    <row r="1" spans="1:10" ht="13.15" customHeight="1">
      <c r="A1" s="1">
        <v>1</v>
      </c>
      <c r="B1" s="82"/>
      <c r="C1" s="11"/>
      <c r="D1" s="4"/>
    </row>
    <row r="2" spans="1:10" ht="13.15" customHeight="1">
      <c r="A2" s="1">
        <v>1</v>
      </c>
      <c r="C2" s="7"/>
      <c r="D2" s="8"/>
    </row>
    <row r="3" spans="1:10" ht="13.15" customHeight="1">
      <c r="A3" s="1">
        <v>1</v>
      </c>
      <c r="C3" s="11"/>
    </row>
    <row r="4" spans="1:10" ht="41.25" customHeight="1">
      <c r="A4" s="1">
        <v>1</v>
      </c>
      <c r="B4" s="168" t="s">
        <v>808</v>
      </c>
      <c r="C4" s="169" t="s">
        <v>806</v>
      </c>
    </row>
    <row r="5" spans="1:10" ht="40.15" customHeight="1">
      <c r="A5" s="1">
        <v>1</v>
      </c>
      <c r="B5" s="168" t="s">
        <v>809</v>
      </c>
      <c r="C5" s="169" t="s">
        <v>807</v>
      </c>
    </row>
    <row r="6" spans="1:10" ht="13.15" customHeight="1" thickBot="1">
      <c r="A6" s="1">
        <v>1</v>
      </c>
      <c r="C6" s="12"/>
      <c r="D6" s="12"/>
      <c r="E6" s="13"/>
      <c r="F6" s="13"/>
      <c r="G6" s="13"/>
      <c r="H6" s="13"/>
      <c r="I6" s="13"/>
      <c r="J6" s="13"/>
    </row>
    <row r="7" spans="1:10" ht="13.15" customHeight="1">
      <c r="A7" s="1">
        <v>1</v>
      </c>
      <c r="B7" s="14"/>
      <c r="C7" s="15"/>
      <c r="D7" s="16"/>
      <c r="E7" s="17"/>
      <c r="F7" s="17"/>
      <c r="G7" s="17"/>
      <c r="H7" s="17"/>
      <c r="I7" s="17"/>
      <c r="J7" s="17"/>
    </row>
    <row r="8" spans="1:10" ht="13.15" customHeight="1">
      <c r="A8" s="1">
        <v>1</v>
      </c>
      <c r="B8" s="18"/>
      <c r="C8" s="19" t="str">
        <f>IF(ISBLANK(P_Total!C8)," ",P_Total!C8)</f>
        <v>П О К А З А Т Е Л И</v>
      </c>
      <c r="D8" s="83" t="str">
        <f>IF(ISBLANK(P_Total!D8)," ",P_Total!D8)</f>
        <v xml:space="preserve"> </v>
      </c>
      <c r="E8" s="20" t="str">
        <f>IF(ISBLANK(P_Total!E8)," ",P_Total!E8)</f>
        <v>Закон</v>
      </c>
      <c r="F8" s="20" t="str">
        <f>IF(ISBLANK(P_Total!F8)," ",P_Total!F8)</f>
        <v>Уточнен</v>
      </c>
      <c r="G8" s="20" t="str">
        <f>IF(ISBLANK(P_Total!G8)," ",P_Total!G8)</f>
        <v>Отчет</v>
      </c>
      <c r="H8" s="20" t="str">
        <f>IF(ISBLANK(P_Total!H8)," ",P_Total!H8)</f>
        <v>Отчет</v>
      </c>
      <c r="I8" s="20" t="str">
        <f>IF(ISBLANK(P_Total!I8)," ",P_Total!I8)</f>
        <v>Отчет</v>
      </c>
      <c r="J8" s="20" t="str">
        <f>IF(ISBLANK(P_Total!J8)," ",P_Total!J8)</f>
        <v>Отчет</v>
      </c>
    </row>
    <row r="9" spans="1:10" ht="13.15" customHeight="1">
      <c r="A9" s="1">
        <v>1</v>
      </c>
      <c r="B9" s="18"/>
      <c r="C9" s="21" t="str">
        <f>IF(ISBLANK(P_Total!C9)," ",P_Total!C9)</f>
        <v xml:space="preserve"> </v>
      </c>
      <c r="D9" s="19" t="str">
        <f>IF(ISBLANK(P_Total!D9)," ",P_Total!D9)</f>
        <v xml:space="preserve"> </v>
      </c>
      <c r="E9" s="22" t="str">
        <f>IF(ISBLANK(P_Total!E9)," ",P_Total!E9)</f>
        <v xml:space="preserve"> </v>
      </c>
      <c r="F9" s="22" t="str">
        <f>IF(ISBLANK(P_Total!F9)," ",P_Total!F9)</f>
        <v>план</v>
      </c>
      <c r="G9" s="22" t="str">
        <f>IF(ISBLANK(P_Total!G9)," ",P_Total!G9)</f>
        <v>към 31 март</v>
      </c>
      <c r="H9" s="22" t="str">
        <f>IF(ISBLANK(P_Total!H9)," ",P_Total!H9)</f>
        <v>към 30 юни</v>
      </c>
      <c r="I9" s="22" t="str">
        <f>IF(ISBLANK(P_Total!I9)," ",P_Total!I9)</f>
        <v>към 30 септември</v>
      </c>
      <c r="J9" s="22" t="str">
        <f>IF(ISBLANK(P_Total!J9)," ",P_Total!J9)</f>
        <v>към 31 декември</v>
      </c>
    </row>
    <row r="10" spans="1:10" ht="13.15" customHeight="1">
      <c r="A10" s="1">
        <v>1</v>
      </c>
      <c r="B10" s="18"/>
      <c r="C10" s="24" t="str">
        <f>IF(ISBLANK(P_Total!C10)," ",P_Total!C10)</f>
        <v xml:space="preserve"> (в лева)</v>
      </c>
      <c r="D10" s="19" t="str">
        <f>IF(ISBLANK(P_Total!D10)," ",P_Total!D10)</f>
        <v xml:space="preserve"> </v>
      </c>
      <c r="E10" s="25" t="str">
        <f>IF(ISBLANK(P_Total!E10)," ",P_Total!E10)</f>
        <v>2021 г.</v>
      </c>
      <c r="F10" s="25" t="str">
        <f>IF(ISBLANK(P_Total!F10)," ",P_Total!F10)</f>
        <v>2021 г.</v>
      </c>
      <c r="G10" s="25" t="str">
        <f>IF(ISBLANK(P_Total!G10)," ",P_Total!G10)</f>
        <v>2021 г.</v>
      </c>
      <c r="H10" s="25" t="str">
        <f>IF(ISBLANK(P_Total!H10)," ",P_Total!H10)</f>
        <v>2021 г.</v>
      </c>
      <c r="I10" s="25" t="str">
        <f>IF(ISBLANK(P_Total!I10)," ",P_Total!I10)</f>
        <v>2021 г.</v>
      </c>
      <c r="J10" s="25" t="str">
        <f>IF(ISBLANK(P_Total!J10)," ",P_Total!J10)</f>
        <v>2021 г.</v>
      </c>
    </row>
    <row r="11" spans="1:10" s="12" customFormat="1" ht="13.15" customHeight="1" thickBot="1">
      <c r="A11" s="1">
        <v>1</v>
      </c>
      <c r="B11" s="26"/>
      <c r="C11" s="27" t="str">
        <f>IF(ISBLANK(P_Total!C11)," ",P_Total!C11)</f>
        <v xml:space="preserve"> </v>
      </c>
      <c r="D11" s="27" t="str">
        <f>IF(ISBLANK(P_Total!D11)," ",P_Total!D11)</f>
        <v xml:space="preserve"> </v>
      </c>
      <c r="E11" s="28" t="str">
        <f>IF(ISBLANK(P_Total!E11)," ",P_Total!E11)</f>
        <v xml:space="preserve"> </v>
      </c>
      <c r="F11" s="28" t="str">
        <f>IF(ISBLANK(P_Total!F11)," ",P_Total!F11)</f>
        <v xml:space="preserve"> </v>
      </c>
      <c r="G11" s="28" t="str">
        <f>IF(ISBLANK(P_Total!G11)," ",P_Total!G11)</f>
        <v xml:space="preserve"> </v>
      </c>
      <c r="H11" s="28" t="str">
        <f>IF(ISBLANK(P_Total!H11)," ",P_Total!H11)</f>
        <v xml:space="preserve"> </v>
      </c>
      <c r="I11" s="28" t="str">
        <f>IF(ISBLANK(P_Total!I11)," ",P_Total!I11)</f>
        <v xml:space="preserve"> </v>
      </c>
      <c r="J11" s="28" t="str">
        <f>IF(ISBLANK(P_Total!J11)," ",P_Total!J11)</f>
        <v xml:space="preserve"> </v>
      </c>
    </row>
    <row r="12" spans="1:10" ht="13.15" customHeight="1" thickBot="1">
      <c r="A12" s="1">
        <v>1</v>
      </c>
      <c r="B12" s="29"/>
      <c r="C12" s="27" t="str">
        <f>IF(ISBLANK(P_Total!C12)," ",P_Total!C12)</f>
        <v xml:space="preserve"> A</v>
      </c>
      <c r="D12" s="27" t="str">
        <f>IF(ISBLANK(P_Total!D12)," ",P_Total!D12)</f>
        <v xml:space="preserve"> </v>
      </c>
      <c r="E12" s="30">
        <f>IF(ISBLANK(P_Total!E12)," ",P_Total!E12)</f>
        <v>1</v>
      </c>
      <c r="F12" s="30">
        <f>IF(ISBLANK(P_Total!F12)," ",P_Total!F12)</f>
        <v>2</v>
      </c>
      <c r="G12" s="30">
        <f>IF(ISBLANK(P_Total!G12)," ",P_Total!G12)</f>
        <v>3</v>
      </c>
      <c r="H12" s="30">
        <f>IF(ISBLANK(P_Total!H12)," ",P_Total!H12)</f>
        <v>4</v>
      </c>
      <c r="I12" s="30">
        <f>IF(ISBLANK(P_Total!I12)," ",P_Total!I12)</f>
        <v>5</v>
      </c>
      <c r="J12" s="30">
        <f>IF(ISBLANK(P_Total!J12)," ",P_Total!J12)</f>
        <v>6</v>
      </c>
    </row>
    <row r="13" spans="1:10" ht="13.15" customHeight="1">
      <c r="A13" s="1">
        <v>1</v>
      </c>
      <c r="B13" s="31"/>
      <c r="C13" s="32"/>
      <c r="D13" s="33"/>
      <c r="E13" s="34"/>
      <c r="F13" s="34"/>
      <c r="G13" s="34"/>
      <c r="H13" s="34"/>
      <c r="I13" s="34"/>
      <c r="J13" s="34"/>
    </row>
    <row r="14" spans="1:10" ht="12.75">
      <c r="A14" s="1">
        <v>1</v>
      </c>
      <c r="B14" s="35"/>
      <c r="C14" s="36" t="s">
        <v>11</v>
      </c>
      <c r="D14" s="37" t="s">
        <v>12</v>
      </c>
      <c r="E14" s="38">
        <f t="shared" ref="E14:J14" si="0">E16</f>
        <v>21486500</v>
      </c>
      <c r="F14" s="38">
        <f t="shared" si="0"/>
        <v>21153700</v>
      </c>
      <c r="G14" s="38">
        <f t="shared" si="0"/>
        <v>2125262</v>
      </c>
      <c r="H14" s="38">
        <f t="shared" si="0"/>
        <v>4113636</v>
      </c>
      <c r="I14" s="38">
        <f t="shared" si="0"/>
        <v>0</v>
      </c>
      <c r="J14" s="38">
        <f t="shared" si="0"/>
        <v>0</v>
      </c>
    </row>
    <row r="15" spans="1:10" ht="12.75">
      <c r="A15" s="1">
        <v>1</v>
      </c>
      <c r="B15" s="21"/>
      <c r="C15" s="39"/>
      <c r="D15" s="40"/>
      <c r="E15" s="41"/>
      <c r="F15" s="41"/>
      <c r="G15" s="41"/>
      <c r="H15" s="41"/>
      <c r="I15" s="41"/>
      <c r="J15" s="41"/>
    </row>
    <row r="16" spans="1:10" s="46" customFormat="1" ht="12.75">
      <c r="A16" s="42">
        <v>1</v>
      </c>
      <c r="B16" s="43"/>
      <c r="C16" s="44" t="str">
        <f>IF(ISBLANK(P_Total!C16)," ",P_Total!C16)</f>
        <v>Общо разходи</v>
      </c>
      <c r="D16" s="45"/>
      <c r="E16" s="41">
        <f t="shared" ref="E16:J16" si="1">SUBTOTAL(9,E17:E70)</f>
        <v>21486500</v>
      </c>
      <c r="F16" s="41">
        <f t="shared" si="1"/>
        <v>21153700</v>
      </c>
      <c r="G16" s="41">
        <f t="shared" si="1"/>
        <v>2125262</v>
      </c>
      <c r="H16" s="41">
        <f t="shared" si="1"/>
        <v>4113636</v>
      </c>
      <c r="I16" s="41">
        <f t="shared" si="1"/>
        <v>0</v>
      </c>
      <c r="J16" s="41">
        <f t="shared" si="1"/>
        <v>0</v>
      </c>
    </row>
    <row r="17" spans="1:10" s="46" customFormat="1" ht="12.75">
      <c r="A17" s="42">
        <v>1</v>
      </c>
      <c r="B17" s="43" t="str">
        <f>IF(ISBLANK(P_Total!B17)," ",P_Total!B17)</f>
        <v>1.</v>
      </c>
      <c r="C17" s="44" t="str">
        <f>IF(ISBLANK(P_Total!C17)," ",P_Total!C17)</f>
        <v>Общо ведомствени разходи</v>
      </c>
      <c r="D17" s="45"/>
      <c r="E17" s="41">
        <f t="shared" ref="E17:J17" si="2">SUBTOTAL(9,E18:E36)</f>
        <v>20992100</v>
      </c>
      <c r="F17" s="41">
        <f t="shared" si="2"/>
        <v>20659300</v>
      </c>
      <c r="G17" s="41">
        <f t="shared" si="2"/>
        <v>2063340</v>
      </c>
      <c r="H17" s="41">
        <f t="shared" si="2"/>
        <v>4050714</v>
      </c>
      <c r="I17" s="41">
        <f t="shared" si="2"/>
        <v>0</v>
      </c>
      <c r="J17" s="41">
        <f t="shared" si="2"/>
        <v>0</v>
      </c>
    </row>
    <row r="18" spans="1:10" s="46" customFormat="1" ht="12.75">
      <c r="A18" s="47">
        <f t="shared" ref="A18:A36" si="3">IF(MAX(E18:J18)=0,IF(MIN(E18:J18)=0,3,2),2)</f>
        <v>2</v>
      </c>
      <c r="B18" s="48"/>
      <c r="C18" s="44" t="str">
        <f>IF(ISBLANK(P_Total!C18)," ",P_Total!C18)</f>
        <v xml:space="preserve">   Персонал</v>
      </c>
      <c r="D18" s="45"/>
      <c r="E18" s="41">
        <f t="shared" ref="E18:J18" si="4">SUBTOTAL(9,E19:E22)</f>
        <v>7844000</v>
      </c>
      <c r="F18" s="41">
        <f t="shared" si="4"/>
        <v>7844000</v>
      </c>
      <c r="G18" s="41">
        <f t="shared" si="4"/>
        <v>1805056</v>
      </c>
      <c r="H18" s="41">
        <f t="shared" si="4"/>
        <v>3545144</v>
      </c>
      <c r="I18" s="41">
        <f t="shared" si="4"/>
        <v>0</v>
      </c>
      <c r="J18" s="41">
        <f t="shared" si="4"/>
        <v>0</v>
      </c>
    </row>
    <row r="19" spans="1:10" s="46" customFormat="1" ht="25.5">
      <c r="A19" s="47">
        <f t="shared" si="3"/>
        <v>2</v>
      </c>
      <c r="B19" s="49"/>
      <c r="C19" s="50" t="str">
        <f>IF(ISBLANK(P_Total!C19)," ",P_Total!C19)</f>
        <v xml:space="preserve">      Заплати и възнаграждения за персонала, нает по трудови и
      служебни правоотношения</v>
      </c>
      <c r="D19" s="51" t="str">
        <f>IF(ISBLANK(P_Total!D19)," ",P_Total!D19)</f>
        <v>01-00</v>
      </c>
      <c r="E19" s="84">
        <v>5768000</v>
      </c>
      <c r="F19" s="84">
        <v>5768000</v>
      </c>
      <c r="G19" s="84">
        <f>[1]OTCHET!$F$187</f>
        <v>1329025</v>
      </c>
      <c r="H19" s="84">
        <v>2653947</v>
      </c>
      <c r="I19" s="84"/>
      <c r="J19" s="84"/>
    </row>
    <row r="20" spans="1:10" s="46" customFormat="1" ht="12.75">
      <c r="A20" s="47">
        <f t="shared" si="3"/>
        <v>2</v>
      </c>
      <c r="B20" s="53"/>
      <c r="C20" s="54" t="str">
        <f>IF(ISBLANK(P_Total!C20)," ",P_Total!C20)</f>
        <v xml:space="preserve">      Други възнаграждения и плащания за персонала</v>
      </c>
      <c r="D20" s="55" t="str">
        <f>IF(ISBLANK(P_Total!D20)," ",P_Total!D20)</f>
        <v>02-00</v>
      </c>
      <c r="E20" s="84">
        <v>290000</v>
      </c>
      <c r="F20" s="84">
        <v>290000</v>
      </c>
      <c r="G20" s="84">
        <f>[1]OTCHET!$F$190</f>
        <v>100583</v>
      </c>
      <c r="H20" s="84">
        <v>142619</v>
      </c>
      <c r="I20" s="84"/>
      <c r="J20" s="84"/>
    </row>
    <row r="21" spans="1:10" s="46" customFormat="1" ht="12.75">
      <c r="A21" s="47">
        <f t="shared" si="3"/>
        <v>2</v>
      </c>
      <c r="B21" s="53"/>
      <c r="C21" s="50" t="str">
        <f>IF(ISBLANK(P_Total!C21)," ",P_Total!C21)</f>
        <v xml:space="preserve">      Задължителни осигурителни вноски от работодатели</v>
      </c>
      <c r="D21" s="56" t="str">
        <f>IF(ISBLANK(P_Total!D21)," ",P_Total!D21)</f>
        <v>05-00</v>
      </c>
      <c r="E21" s="84">
        <v>1786000</v>
      </c>
      <c r="F21" s="84">
        <v>1786000</v>
      </c>
      <c r="G21" s="84">
        <f>[1]OTCHET!$F$196</f>
        <v>375448</v>
      </c>
      <c r="H21" s="84">
        <v>748578</v>
      </c>
      <c r="I21" s="84"/>
      <c r="J21" s="84"/>
    </row>
    <row r="22" spans="1:10" s="46" customFormat="1" ht="12.75">
      <c r="A22" s="47">
        <f t="shared" si="3"/>
        <v>3</v>
      </c>
      <c r="B22" s="53"/>
      <c r="C22" s="50" t="str">
        <f>IF(ISBLANK(P_Total!C22)," ",P_Total!C22)</f>
        <v xml:space="preserve">      Вноски за доброволно осигуряване</v>
      </c>
      <c r="D22" s="56" t="str">
        <f>IF(ISBLANK(P_Total!D22)," ",P_Total!D22)</f>
        <v>08-00</v>
      </c>
      <c r="E22" s="84"/>
      <c r="F22" s="84"/>
      <c r="G22" s="84"/>
      <c r="H22" s="84"/>
      <c r="I22" s="84"/>
      <c r="J22" s="84"/>
    </row>
    <row r="23" spans="1:10" s="46" customFormat="1" ht="12.75">
      <c r="A23" s="47">
        <f t="shared" si="3"/>
        <v>2</v>
      </c>
      <c r="B23" s="48"/>
      <c r="C23" s="44" t="str">
        <f>IF(ISBLANK(P_Total!C23)," ",P_Total!C23)</f>
        <v xml:space="preserve">   Издръжка</v>
      </c>
      <c r="D23" s="45" t="str">
        <f>IF(ISBLANK(P_Total!D23)," ",P_Total!D23)</f>
        <v xml:space="preserve"> </v>
      </c>
      <c r="E23" s="41">
        <f t="shared" ref="E23:J23" si="5">SUBTOTAL(9,E24:E30)</f>
        <v>2605500</v>
      </c>
      <c r="F23" s="41">
        <f t="shared" si="5"/>
        <v>2605500</v>
      </c>
      <c r="G23" s="41">
        <f t="shared" si="5"/>
        <v>254372</v>
      </c>
      <c r="H23" s="41">
        <f t="shared" si="5"/>
        <v>501658</v>
      </c>
      <c r="I23" s="41">
        <f t="shared" si="5"/>
        <v>0</v>
      </c>
      <c r="J23" s="41">
        <f t="shared" si="5"/>
        <v>0</v>
      </c>
    </row>
    <row r="24" spans="1:10" s="46" customFormat="1" ht="12.75">
      <c r="A24" s="47">
        <f t="shared" si="3"/>
        <v>2</v>
      </c>
      <c r="B24" s="53"/>
      <c r="C24" s="54" t="str">
        <f>IF(ISBLANK(P_Total!C24)," ",P_Total!C24)</f>
        <v xml:space="preserve">      Издръжка</v>
      </c>
      <c r="D24" s="55" t="str">
        <f>IF(ISBLANK(P_Total!D24)," ",P_Total!D24)</f>
        <v>10-00</v>
      </c>
      <c r="E24" s="84">
        <v>2535500</v>
      </c>
      <c r="F24" s="84">
        <v>2535500</v>
      </c>
      <c r="G24" s="84">
        <f>[1]OTCHET!$F$205</f>
        <v>246831</v>
      </c>
      <c r="H24" s="84">
        <v>488255</v>
      </c>
      <c r="I24" s="84"/>
      <c r="J24" s="84"/>
    </row>
    <row r="25" spans="1:10" s="46" customFormat="1" ht="12.75">
      <c r="A25" s="47">
        <f>IF(MAX(E25:J25)=0,IF(MIN(E25:J25)=0,3,2),2)</f>
        <v>2</v>
      </c>
      <c r="B25" s="53"/>
      <c r="C25" s="54" t="str">
        <f>IF(ISBLANK(P_Total!C25)," ",P_Total!C25)</f>
        <v xml:space="preserve">      Платени данъци, такси и административни санкции</v>
      </c>
      <c r="D25" s="55" t="str">
        <f>IF(ISBLANK(P_Total!D25)," ",P_Total!D25)</f>
        <v>19-00</v>
      </c>
      <c r="E25" s="84">
        <v>70000</v>
      </c>
      <c r="F25" s="84">
        <v>70000</v>
      </c>
      <c r="G25" s="84">
        <f>[1]OTCHET!$F$223</f>
        <v>7541</v>
      </c>
      <c r="H25" s="84">
        <v>13403</v>
      </c>
      <c r="I25" s="84"/>
      <c r="J25" s="84"/>
    </row>
    <row r="26" spans="1:10" s="46" customFormat="1" ht="12.75">
      <c r="A26" s="47">
        <f t="shared" si="3"/>
        <v>3</v>
      </c>
      <c r="B26" s="57"/>
      <c r="C26" s="58" t="str">
        <f>IF(ISBLANK(P_Total!C26)," ",P_Total!C26)</f>
        <v xml:space="preserve">      Лихви</v>
      </c>
      <c r="D26" s="59" t="str">
        <f>IF(ISBLANK(P_Total!D26)," ",P_Total!D26)</f>
        <v xml:space="preserve"> </v>
      </c>
      <c r="E26" s="41">
        <f t="shared" ref="E26:J26" si="6">SUBTOTAL(9,E27:E28)</f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</row>
    <row r="27" spans="1:10" s="46" customFormat="1" ht="12.75">
      <c r="A27" s="47">
        <f t="shared" si="3"/>
        <v>3</v>
      </c>
      <c r="B27" s="57"/>
      <c r="C27" s="58" t="str">
        <f>IF(ISBLANK(P_Total!C27)," ",P_Total!C27)</f>
        <v xml:space="preserve">         Лихви по външни заеми</v>
      </c>
      <c r="D27" s="59" t="str">
        <f>IF(ISBLANK(P_Total!D27)," ",P_Total!D27)</f>
        <v xml:space="preserve"> </v>
      </c>
      <c r="E27" s="84"/>
      <c r="F27" s="84"/>
      <c r="G27" s="84"/>
      <c r="H27" s="84"/>
      <c r="I27" s="84"/>
      <c r="J27" s="84"/>
    </row>
    <row r="28" spans="1:10" s="46" customFormat="1" ht="12.75">
      <c r="A28" s="47">
        <f t="shared" si="3"/>
        <v>3</v>
      </c>
      <c r="B28" s="57"/>
      <c r="C28" s="58" t="str">
        <f>IF(ISBLANK(P_Total!C28)," ",P_Total!C28)</f>
        <v xml:space="preserve">         Лихви по вътрешни заеми</v>
      </c>
      <c r="D28" s="59" t="str">
        <f>IF(ISBLANK(P_Total!D28)," ",P_Total!D28)</f>
        <v xml:space="preserve"> </v>
      </c>
      <c r="E28" s="84"/>
      <c r="F28" s="84"/>
      <c r="G28" s="84"/>
      <c r="H28" s="84"/>
      <c r="I28" s="84"/>
      <c r="J28" s="84"/>
    </row>
    <row r="29" spans="1:10" s="46" customFormat="1" ht="12.75">
      <c r="A29" s="47">
        <f>IF(MAX(E29:J29)=0,IF(MIN(E29:J29)=0,3,2),2)</f>
        <v>3</v>
      </c>
      <c r="B29" s="57"/>
      <c r="C29" s="137" t="str">
        <f>IF(ISBLANK(P_Total!C29)," ",P_Total!C29)</f>
        <v xml:space="preserve">      Текущи трансфери, обезщетения и помощи за домакинствата</v>
      </c>
      <c r="D29" s="62" t="str">
        <f>IF(ISBLANK(P_Total!D29)," ",P_Total!D29)</f>
        <v>42-00</v>
      </c>
      <c r="E29" s="84"/>
      <c r="F29" s="84"/>
      <c r="G29" s="84"/>
      <c r="H29" s="84"/>
      <c r="I29" s="84"/>
      <c r="J29" s="84"/>
    </row>
    <row r="30" spans="1:10" s="46" customFormat="1" ht="25.5">
      <c r="A30" s="47">
        <f t="shared" si="3"/>
        <v>3</v>
      </c>
      <c r="B30" s="57"/>
      <c r="C30" s="58" t="str">
        <f>IF(ISBLANK(P_Total!C30)," ",P_Total!C30)</f>
        <v xml:space="preserve">      Разходи за членски внос и участие в нетърговски организации и
      дейности</v>
      </c>
      <c r="D30" s="59" t="str">
        <f>IF(ISBLANK(P_Total!D30)," ",P_Total!D30)</f>
        <v>46-00</v>
      </c>
      <c r="E30" s="84"/>
      <c r="F30" s="84"/>
      <c r="G30" s="84"/>
      <c r="H30" s="84"/>
      <c r="I30" s="84"/>
      <c r="J30" s="84"/>
    </row>
    <row r="31" spans="1:10" s="46" customFormat="1" ht="12.75">
      <c r="A31" s="47">
        <f t="shared" si="3"/>
        <v>2</v>
      </c>
      <c r="B31" s="60"/>
      <c r="C31" s="61" t="str">
        <f>IF(ISBLANK(P_Total!C31)," ",P_Total!C31)</f>
        <v xml:space="preserve">   Капиталови разходи</v>
      </c>
      <c r="D31" s="59" t="str">
        <f>IF(ISBLANK(P_Total!D31)," ",P_Total!D31)</f>
        <v xml:space="preserve"> </v>
      </c>
      <c r="E31" s="41">
        <f t="shared" ref="E31:J31" si="7">SUBTOTAL(9,E32:E36)</f>
        <v>10542600</v>
      </c>
      <c r="F31" s="41">
        <f t="shared" si="7"/>
        <v>10209800</v>
      </c>
      <c r="G31" s="41">
        <f t="shared" si="7"/>
        <v>3912</v>
      </c>
      <c r="H31" s="41">
        <f t="shared" si="7"/>
        <v>3912</v>
      </c>
      <c r="I31" s="41">
        <f t="shared" si="7"/>
        <v>0</v>
      </c>
      <c r="J31" s="41">
        <f t="shared" si="7"/>
        <v>0</v>
      </c>
    </row>
    <row r="32" spans="1:10" s="46" customFormat="1" ht="12.75">
      <c r="A32" s="47">
        <f t="shared" si="3"/>
        <v>2</v>
      </c>
      <c r="B32" s="57"/>
      <c r="C32" s="58" t="str">
        <f>IF(ISBLANK(P_Total!C32)," ",P_Total!C32)</f>
        <v xml:space="preserve">      Основен ремонт на дълготрайни материални активи</v>
      </c>
      <c r="D32" s="62" t="str">
        <f>IF(ISBLANK(P_Total!D32)," ",P_Total!D32)</f>
        <v>51-00</v>
      </c>
      <c r="E32" s="84">
        <v>23000</v>
      </c>
      <c r="F32" s="84">
        <v>23000</v>
      </c>
      <c r="G32" s="84"/>
      <c r="H32" s="84"/>
      <c r="I32" s="84"/>
      <c r="J32" s="84"/>
    </row>
    <row r="33" spans="1:10" s="46" customFormat="1" ht="12.75">
      <c r="A33" s="47">
        <f t="shared" si="3"/>
        <v>2</v>
      </c>
      <c r="B33" s="57"/>
      <c r="C33" s="58" t="str">
        <f>IF(ISBLANK(P_Total!C33)," ",P_Total!C33)</f>
        <v xml:space="preserve">      Придобиване на дълготрайни материални активи</v>
      </c>
      <c r="D33" s="62" t="str">
        <f>IF(ISBLANK(P_Total!D33)," ",P_Total!D33)</f>
        <v>52-00</v>
      </c>
      <c r="E33" s="84">
        <v>7893600</v>
      </c>
      <c r="F33" s="84">
        <f>[2]OTCHET!$E$276</f>
        <v>7560800</v>
      </c>
      <c r="G33" s="84">
        <f>[1]OTCHET!$F$276</f>
        <v>3912</v>
      </c>
      <c r="H33" s="84">
        <v>3912</v>
      </c>
      <c r="I33" s="84"/>
      <c r="J33" s="84"/>
    </row>
    <row r="34" spans="1:10" s="46" customFormat="1" ht="12.75">
      <c r="A34" s="47">
        <f t="shared" si="3"/>
        <v>2</v>
      </c>
      <c r="B34" s="57"/>
      <c r="C34" s="58" t="str">
        <f>IF(ISBLANK(P_Total!C34)," ",P_Total!C34)</f>
        <v xml:space="preserve">      Придобиване на нематериални дълготрайни активи</v>
      </c>
      <c r="D34" s="62" t="str">
        <f>IF(ISBLANK(P_Total!D34)," ",P_Total!D34)</f>
        <v>53-00</v>
      </c>
      <c r="E34" s="84">
        <v>2626000</v>
      </c>
      <c r="F34" s="84">
        <v>2626000</v>
      </c>
      <c r="G34" s="84"/>
      <c r="H34" s="84"/>
      <c r="I34" s="84"/>
      <c r="J34" s="84"/>
    </row>
    <row r="35" spans="1:10" s="46" customFormat="1" ht="12.75">
      <c r="A35" s="47">
        <f t="shared" si="3"/>
        <v>3</v>
      </c>
      <c r="B35" s="57"/>
      <c r="C35" s="58" t="str">
        <f>IF(ISBLANK(P_Total!C35)," ",P_Total!C35)</f>
        <v xml:space="preserve">      Придобиване на земя</v>
      </c>
      <c r="D35" s="62" t="str">
        <f>IF(ISBLANK(P_Total!D35)," ",P_Total!D35)</f>
        <v>54-00</v>
      </c>
      <c r="E35" s="84"/>
      <c r="F35" s="84"/>
      <c r="G35" s="84"/>
      <c r="H35" s="84"/>
      <c r="I35" s="84"/>
      <c r="J35" s="84"/>
    </row>
    <row r="36" spans="1:10" s="46" customFormat="1" ht="12.75">
      <c r="A36" s="47">
        <f t="shared" si="3"/>
        <v>3</v>
      </c>
      <c r="B36" s="57"/>
      <c r="C36" s="58" t="str">
        <f>IF(ISBLANK(P_Total!C36)," ",P_Total!C36)</f>
        <v xml:space="preserve">      Капиталови трансфери</v>
      </c>
      <c r="D36" s="62" t="str">
        <f>IF(ISBLANK(P_Total!D36)," ",P_Total!D36)</f>
        <v>55-00</v>
      </c>
      <c r="E36" s="84"/>
      <c r="F36" s="84"/>
      <c r="G36" s="84"/>
      <c r="H36" s="84"/>
      <c r="I36" s="84"/>
      <c r="J36" s="84"/>
    </row>
    <row r="37" spans="1:10" s="46" customFormat="1" ht="12.75">
      <c r="A37" s="42">
        <v>1</v>
      </c>
      <c r="B37" s="43" t="str">
        <f>IF(ISBLANK(P_Total!B37)," ",P_Total!B37)</f>
        <v>2.</v>
      </c>
      <c r="C37" s="63" t="str">
        <f>IF(ISBLANK(P_Total!C37)," ",P_Total!C37)</f>
        <v>Администрирани разходни параграфи по бюджета</v>
      </c>
      <c r="D37" s="45" t="str">
        <f>IF(ISBLANK(P_Total!D37)," ",P_Total!D37)</f>
        <v xml:space="preserve"> </v>
      </c>
      <c r="E37" s="41">
        <f t="shared" ref="E37:J37" si="8">SUBTOTAL(9,E38:E69)</f>
        <v>494400</v>
      </c>
      <c r="F37" s="41">
        <f t="shared" si="8"/>
        <v>494400</v>
      </c>
      <c r="G37" s="41">
        <f t="shared" si="8"/>
        <v>61922</v>
      </c>
      <c r="H37" s="41">
        <f t="shared" si="8"/>
        <v>62922</v>
      </c>
      <c r="I37" s="41">
        <f t="shared" si="8"/>
        <v>0</v>
      </c>
      <c r="J37" s="41">
        <f t="shared" si="8"/>
        <v>0</v>
      </c>
    </row>
    <row r="38" spans="1:10" s="46" customFormat="1" ht="12.75">
      <c r="A38" s="47">
        <f t="shared" ref="A38:A70" si="9">IF(MAX(E38:J38)=0,IF(MIN(E38:J38)=0,3,2),2)</f>
        <v>2</v>
      </c>
      <c r="B38" s="60"/>
      <c r="C38" s="64" t="str">
        <f>IF(ISBLANK(P_Total!C38)," ",P_Total!C38)</f>
        <v>Текущи разходи</v>
      </c>
      <c r="D38" s="45" t="str">
        <f>IF(ISBLANK(P_Total!D38)," ",P_Total!D38)</f>
        <v xml:space="preserve"> </v>
      </c>
      <c r="E38" s="41">
        <f t="shared" ref="E38:J38" si="10">SUBTOTAL(9,E39:E56)</f>
        <v>494400</v>
      </c>
      <c r="F38" s="41">
        <f t="shared" si="10"/>
        <v>494400</v>
      </c>
      <c r="G38" s="41">
        <f>SUBTOTAL(9,G39:G56)</f>
        <v>61922</v>
      </c>
      <c r="H38" s="41">
        <f t="shared" si="10"/>
        <v>62922</v>
      </c>
      <c r="I38" s="41">
        <f t="shared" si="10"/>
        <v>0</v>
      </c>
      <c r="J38" s="41">
        <f t="shared" si="10"/>
        <v>0</v>
      </c>
    </row>
    <row r="39" spans="1:10" s="46" customFormat="1" ht="12.75">
      <c r="A39" s="47">
        <f t="shared" si="9"/>
        <v>3</v>
      </c>
      <c r="B39" s="53"/>
      <c r="C39" s="132" t="str">
        <f>IF(ISBLANK(P_Total!C39)," ",P_Total!C39)</f>
        <v>Персонал</v>
      </c>
      <c r="D39" s="45" t="str">
        <f>IF(ISBLANK(P_Total!D39)," ",P_Total!D39)</f>
        <v xml:space="preserve"> </v>
      </c>
      <c r="E39" s="41">
        <f t="shared" ref="E39:J39" si="11">SUBTOTAL(9,E40:E42)</f>
        <v>0</v>
      </c>
      <c r="F39" s="41">
        <f t="shared" si="11"/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</row>
    <row r="40" spans="1:10" s="46" customFormat="1" ht="12.75">
      <c r="A40" s="47">
        <f>IF(MAX(E40:J40)=0,IF(MIN(E40:J40)=0,3,2),2)</f>
        <v>3</v>
      </c>
      <c r="B40" s="53"/>
      <c r="C40" s="127" t="str">
        <f>IF(ISBLANK(P_Total!C40)," ",P_Total!C40)</f>
        <v>Други възнаграждения и плащания за персонала</v>
      </c>
      <c r="D40" s="55" t="str">
        <f>IF(ISBLANK(P_Total!D40)," ",P_Total!D40)</f>
        <v>02-00</v>
      </c>
      <c r="E40" s="84"/>
      <c r="F40" s="84"/>
      <c r="G40" s="84"/>
      <c r="H40" s="84"/>
      <c r="I40" s="84"/>
      <c r="J40" s="84"/>
    </row>
    <row r="41" spans="1:10" s="46" customFormat="1" ht="12.75">
      <c r="A41" s="47">
        <f t="shared" si="9"/>
        <v>3</v>
      </c>
      <c r="B41" s="53"/>
      <c r="C41" s="127" t="str">
        <f>IF(ISBLANK(P_Total!C41)," ",P_Total!C41)</f>
        <v>Задължителни осигурителни вноски от работодатели</v>
      </c>
      <c r="D41" s="56" t="str">
        <f>IF(ISBLANK(P_Total!D41)," ",P_Total!D41)</f>
        <v>05-00</v>
      </c>
      <c r="E41" s="84"/>
      <c r="F41" s="84"/>
      <c r="G41" s="84"/>
      <c r="H41" s="84"/>
      <c r="I41" s="84"/>
      <c r="J41" s="84"/>
    </row>
    <row r="42" spans="1:10" s="46" customFormat="1" ht="12.75">
      <c r="A42" s="47">
        <f t="shared" si="9"/>
        <v>3</v>
      </c>
      <c r="B42" s="53"/>
      <c r="C42" s="127" t="str">
        <f>IF(ISBLANK(P_Total!C42)," ",P_Total!C42)</f>
        <v>Вноски за доброволно осигуряване</v>
      </c>
      <c r="D42" s="56" t="str">
        <f>IF(ISBLANK(P_Total!D42)," ",P_Total!D42)</f>
        <v>08-00</v>
      </c>
      <c r="E42" s="84"/>
      <c r="F42" s="84"/>
      <c r="G42" s="84"/>
      <c r="H42" s="84"/>
      <c r="I42" s="84"/>
      <c r="J42" s="84"/>
    </row>
    <row r="43" spans="1:10" s="46" customFormat="1" ht="12.75">
      <c r="A43" s="47">
        <f t="shared" si="9"/>
        <v>2</v>
      </c>
      <c r="B43" s="53"/>
      <c r="C43" s="65" t="str">
        <f>IF(ISBLANK(P_Total!C43)," ",P_Total!C43)</f>
        <v>Издръжка</v>
      </c>
      <c r="D43" s="55" t="str">
        <f>IF(ISBLANK(P_Total!D43)," ",P_Total!D43)</f>
        <v>10-00</v>
      </c>
      <c r="E43" s="84">
        <v>401400</v>
      </c>
      <c r="F43" s="84">
        <v>401400</v>
      </c>
      <c r="G43" s="84"/>
      <c r="H43" s="84"/>
      <c r="I43" s="84"/>
      <c r="J43" s="84"/>
    </row>
    <row r="44" spans="1:10" s="46" customFormat="1" ht="12.75">
      <c r="A44" s="47">
        <f>IF(MAX(E44:J44)=0,IF(MIN(E44:J44)=0,3,2),2)</f>
        <v>3</v>
      </c>
      <c r="B44" s="53"/>
      <c r="C44" s="65" t="str">
        <f>IF(ISBLANK(P_Total!C44)," ",P_Total!C44)</f>
        <v>Платени данъци, такси и административни санкции</v>
      </c>
      <c r="D44" s="55" t="str">
        <f>IF(ISBLANK(P_Total!D44)," ",P_Total!D44)</f>
        <v>19-00</v>
      </c>
      <c r="E44" s="84"/>
      <c r="F44" s="84"/>
      <c r="G44" s="84"/>
      <c r="H44" s="84"/>
      <c r="I44" s="84"/>
      <c r="J44" s="84"/>
    </row>
    <row r="45" spans="1:10" s="46" customFormat="1" ht="12.75">
      <c r="A45" s="47">
        <f t="shared" si="9"/>
        <v>3</v>
      </c>
      <c r="B45" s="53"/>
      <c r="C45" s="66" t="str">
        <f>IF(ISBLANK(P_Total!C45)," ",P_Total!C45)</f>
        <v>Лихви</v>
      </c>
      <c r="D45" s="59" t="str">
        <f>IF(ISBLANK(P_Total!D45)," ",P_Total!D45)</f>
        <v xml:space="preserve"> </v>
      </c>
      <c r="E45" s="41">
        <f t="shared" ref="E45:J45" si="12">SUBTOTAL(9,E46:E47)</f>
        <v>0</v>
      </c>
      <c r="F45" s="41">
        <f t="shared" si="12"/>
        <v>0</v>
      </c>
      <c r="G45" s="41">
        <f t="shared" si="12"/>
        <v>0</v>
      </c>
      <c r="H45" s="41">
        <f t="shared" si="12"/>
        <v>0</v>
      </c>
      <c r="I45" s="41">
        <f t="shared" si="12"/>
        <v>0</v>
      </c>
      <c r="J45" s="41">
        <f t="shared" si="12"/>
        <v>0</v>
      </c>
    </row>
    <row r="46" spans="1:10" s="46" customFormat="1" ht="12.75">
      <c r="A46" s="47">
        <f t="shared" si="9"/>
        <v>3</v>
      </c>
      <c r="B46" s="53"/>
      <c r="C46" s="67" t="str">
        <f>IF(ISBLANK(P_Total!C46)," ",P_Total!C46)</f>
        <v>Лихви по външни заеми</v>
      </c>
      <c r="D46" s="59" t="str">
        <f>IF(ISBLANK(P_Total!D46)," ",P_Total!D46)</f>
        <v xml:space="preserve"> </v>
      </c>
      <c r="E46" s="84"/>
      <c r="F46" s="84"/>
      <c r="G46" s="84"/>
      <c r="H46" s="84"/>
      <c r="I46" s="84"/>
      <c r="J46" s="84"/>
    </row>
    <row r="47" spans="1:10" s="46" customFormat="1" ht="12.75">
      <c r="A47" s="47">
        <f t="shared" si="9"/>
        <v>3</v>
      </c>
      <c r="B47" s="53"/>
      <c r="C47" s="67" t="str">
        <f>IF(ISBLANK(P_Total!C47)," ",P_Total!C47)</f>
        <v>Лихви по вътрешни заеми</v>
      </c>
      <c r="D47" s="59" t="str">
        <f>IF(ISBLANK(P_Total!D47)," ",P_Total!D47)</f>
        <v xml:space="preserve"> </v>
      </c>
      <c r="E47" s="84"/>
      <c r="F47" s="84"/>
      <c r="G47" s="84"/>
      <c r="H47" s="84"/>
      <c r="I47" s="84"/>
      <c r="J47" s="84"/>
    </row>
    <row r="48" spans="1:10" s="46" customFormat="1" ht="12.75">
      <c r="A48" s="47">
        <f t="shared" si="9"/>
        <v>3</v>
      </c>
      <c r="B48" s="57"/>
      <c r="C48" s="68" t="str">
        <f>IF(ISBLANK(P_Total!C48)," ",P_Total!C48)</f>
        <v>Здравноосигурителни плащания</v>
      </c>
      <c r="D48" s="62" t="str">
        <f>IF(ISBLANK(P_Total!D48)," ",P_Total!D48)</f>
        <v>39-00</v>
      </c>
      <c r="E48" s="84"/>
      <c r="F48" s="84"/>
      <c r="G48" s="84"/>
      <c r="H48" s="84"/>
      <c r="I48" s="84"/>
      <c r="J48" s="84"/>
    </row>
    <row r="49" spans="1:10" s="46" customFormat="1" ht="12.75">
      <c r="A49" s="47">
        <f t="shared" si="9"/>
        <v>3</v>
      </c>
      <c r="B49" s="57"/>
      <c r="C49" s="68" t="str">
        <f>IF(ISBLANK(P_Total!C49)," ",P_Total!C49)</f>
        <v>Стипендии</v>
      </c>
      <c r="D49" s="59" t="str">
        <f>IF(ISBLANK(P_Total!D49)," ",P_Total!D49)</f>
        <v>40-00</v>
      </c>
      <c r="E49" s="84"/>
      <c r="F49" s="84"/>
      <c r="G49" s="84"/>
      <c r="H49" s="84"/>
      <c r="I49" s="84"/>
      <c r="J49" s="84"/>
    </row>
    <row r="50" spans="1:10" s="46" customFormat="1" ht="12.75">
      <c r="A50" s="47">
        <f t="shared" si="9"/>
        <v>3</v>
      </c>
      <c r="B50" s="57"/>
      <c r="C50" s="68" t="str">
        <f>IF(ISBLANK(P_Total!C50)," ",P_Total!C50)</f>
        <v>Пенсии</v>
      </c>
      <c r="D50" s="59" t="str">
        <f>IF(ISBLANK(P_Total!D50)," ",P_Total!D50)</f>
        <v>41-00</v>
      </c>
      <c r="E50" s="84"/>
      <c r="F50" s="84"/>
      <c r="G50" s="84"/>
      <c r="H50" s="84"/>
      <c r="I50" s="84"/>
      <c r="J50" s="84"/>
    </row>
    <row r="51" spans="1:10" ht="12.75">
      <c r="A51" s="47">
        <f t="shared" si="9"/>
        <v>3</v>
      </c>
      <c r="B51" s="57"/>
      <c r="C51" s="68" t="str">
        <f>IF(ISBLANK(P_Total!C51)," ",P_Total!C51)</f>
        <v>Текущи трансфери, обезщетения и помощи за домакинствата</v>
      </c>
      <c r="D51" s="62" t="str">
        <f>IF(ISBLANK(P_Total!D51)," ",P_Total!D51)</f>
        <v>42-00</v>
      </c>
      <c r="E51" s="84"/>
      <c r="F51" s="84"/>
      <c r="G51" s="84"/>
      <c r="H51" s="84"/>
      <c r="I51" s="84"/>
      <c r="J51" s="84"/>
    </row>
    <row r="52" spans="1:10" ht="12.75">
      <c r="A52" s="47">
        <f t="shared" si="9"/>
        <v>3</v>
      </c>
      <c r="B52" s="57"/>
      <c r="C52" s="66" t="str">
        <f>IF(ISBLANK(P_Total!C52)," ",P_Total!C52)</f>
        <v>Субсидии и други текущи трансфери за нефинансови предприятия</v>
      </c>
      <c r="D52" s="62" t="str">
        <f>IF(ISBLANK(P_Total!D52)," ",P_Total!D52)</f>
        <v>43-00</v>
      </c>
      <c r="E52" s="84"/>
      <c r="F52" s="84"/>
      <c r="G52" s="84"/>
      <c r="H52" s="84"/>
      <c r="I52" s="84"/>
      <c r="J52" s="84"/>
    </row>
    <row r="53" spans="1:10" ht="25.5">
      <c r="A53" s="47">
        <f t="shared" si="9"/>
        <v>3</v>
      </c>
      <c r="B53" s="57"/>
      <c r="C53" s="68" t="str">
        <f>IF(ISBLANK(P_Total!C53)," ",P_Total!C53)</f>
        <v xml:space="preserve">Субсидии и други текущи трансфери за осъществяване на болнична помощ </v>
      </c>
      <c r="D53" s="59" t="str">
        <f>IF(ISBLANK(P_Total!D53)," ",P_Total!D53)</f>
        <v>43-02</v>
      </c>
      <c r="E53" s="84"/>
      <c r="F53" s="84"/>
      <c r="G53" s="84"/>
      <c r="H53" s="84"/>
      <c r="I53" s="84"/>
      <c r="J53" s="84"/>
    </row>
    <row r="54" spans="1:10" ht="12.75">
      <c r="A54" s="47">
        <f>IF(MAX(E54:J54)=0,IF(MIN(E54:J54)=0,3,2),2)</f>
        <v>3</v>
      </c>
      <c r="B54" s="57"/>
      <c r="C54" s="68" t="str">
        <f>IF(ISBLANK(P_Total!C54)," ",P_Total!C54)</f>
        <v>Субсидии и други текущи трансфери за финансови институции</v>
      </c>
      <c r="D54" s="59" t="str">
        <f>IF(ISBLANK(P_Total!D54)," ",P_Total!D54)</f>
        <v>44-00</v>
      </c>
      <c r="E54" s="84"/>
      <c r="F54" s="84"/>
      <c r="G54" s="84"/>
      <c r="H54" s="84"/>
      <c r="I54" s="84"/>
      <c r="J54" s="84"/>
    </row>
    <row r="55" spans="1:10" ht="25.5">
      <c r="A55" s="47">
        <f t="shared" si="9"/>
        <v>3</v>
      </c>
      <c r="B55" s="57"/>
      <c r="C55" s="68" t="str">
        <f>IF(ISBLANK(P_Total!C55)," ",P_Total!C55)</f>
        <v>Субсидии и други текущи трансфери за юридически лица с нестопанска цел</v>
      </c>
      <c r="D55" s="59" t="str">
        <f>IF(ISBLANK(P_Total!D55)," ",P_Total!D55)</f>
        <v>45-00</v>
      </c>
      <c r="E55" s="84"/>
      <c r="F55" s="84"/>
      <c r="G55" s="84"/>
      <c r="H55" s="84"/>
      <c r="I55" s="84"/>
      <c r="J55" s="84"/>
    </row>
    <row r="56" spans="1:10" ht="25.5">
      <c r="A56" s="47">
        <f t="shared" si="9"/>
        <v>2</v>
      </c>
      <c r="B56" s="57"/>
      <c r="C56" s="66" t="str">
        <f>IF(ISBLANK(P_Total!C56)," ",P_Total!C56)</f>
        <v>Разходи за членски внос и участие в нетърговски организации и дейности</v>
      </c>
      <c r="D56" s="59" t="str">
        <f>IF(ISBLANK(P_Total!D56)," ",P_Total!D56)</f>
        <v>46-00</v>
      </c>
      <c r="E56" s="84">
        <v>93000</v>
      </c>
      <c r="F56" s="84">
        <v>93000</v>
      </c>
      <c r="G56" s="84">
        <v>61922</v>
      </c>
      <c r="H56" s="84">
        <v>62922</v>
      </c>
      <c r="I56" s="84"/>
      <c r="J56" s="84"/>
    </row>
    <row r="57" spans="1:10" ht="12.75">
      <c r="A57" s="47">
        <f t="shared" si="9"/>
        <v>3</v>
      </c>
      <c r="B57" s="57"/>
      <c r="C57" s="64" t="str">
        <f>IF(ISBLANK(P_Total!C57)," ",P_Total!C57)</f>
        <v>Предоставени текущи и капиталови трансфери за чужбина</v>
      </c>
      <c r="D57" s="62" t="str">
        <f>IF(ISBLANK(P_Total!D57)," ",P_Total!D57)</f>
        <v>49-00</v>
      </c>
      <c r="E57" s="41">
        <f t="shared" ref="E57:J57" si="13">SUBTOTAL(9,E58:E59)</f>
        <v>0</v>
      </c>
      <c r="F57" s="41">
        <f t="shared" si="13"/>
        <v>0</v>
      </c>
      <c r="G57" s="41">
        <f t="shared" si="13"/>
        <v>0</v>
      </c>
      <c r="H57" s="41">
        <f t="shared" si="13"/>
        <v>0</v>
      </c>
      <c r="I57" s="41">
        <f t="shared" si="13"/>
        <v>0</v>
      </c>
      <c r="J57" s="41">
        <f t="shared" si="13"/>
        <v>0</v>
      </c>
    </row>
    <row r="58" spans="1:10" ht="12.75">
      <c r="A58" s="47">
        <f>IF(MAX(E58:J58)=0,IF(MIN(E58:J58)=0,3,2),2)</f>
        <v>3</v>
      </c>
      <c r="B58" s="57"/>
      <c r="C58" s="68" t="str">
        <f>IF(ISBLANK(P_Total!C58)," ",P_Total!C58)</f>
        <v>Текущи трансфери за чужбина</v>
      </c>
      <c r="D58" s="62" t="str">
        <f>IF(ISBLANK(P_Total!D58)," ",P_Total!D58)</f>
        <v>49-01</v>
      </c>
      <c r="E58" s="84"/>
      <c r="F58" s="84"/>
      <c r="G58" s="84"/>
      <c r="H58" s="84"/>
      <c r="I58" s="84"/>
      <c r="J58" s="84"/>
    </row>
    <row r="59" spans="1:10" ht="12.75">
      <c r="A59" s="47">
        <f t="shared" si="9"/>
        <v>3</v>
      </c>
      <c r="B59" s="57"/>
      <c r="C59" s="68" t="str">
        <f>IF(ISBLANK(P_Total!C59)," ",P_Total!C59)</f>
        <v>Капиталови трансфери за чужбина</v>
      </c>
      <c r="D59" s="62" t="str">
        <f>IF(ISBLANK(P_Total!D59)," ",P_Total!D59)</f>
        <v>49-02</v>
      </c>
      <c r="E59" s="84"/>
      <c r="F59" s="84"/>
      <c r="G59" s="84"/>
      <c r="H59" s="84"/>
      <c r="I59" s="84"/>
      <c r="J59" s="84"/>
    </row>
    <row r="60" spans="1:10" ht="12.75">
      <c r="A60" s="47">
        <f t="shared" si="9"/>
        <v>3</v>
      </c>
      <c r="B60" s="60"/>
      <c r="C60" s="64" t="str">
        <f>IF(ISBLANK(P_Total!C60)," ",P_Total!C60)</f>
        <v>Капиталови разходи</v>
      </c>
      <c r="D60" s="59" t="str">
        <f>IF(ISBLANK(P_Total!D60)," ",P_Total!D60)</f>
        <v xml:space="preserve"> </v>
      </c>
      <c r="E60" s="41">
        <f t="shared" ref="E60:J60" si="14">SUBTOTAL(9,E61:E65)</f>
        <v>0</v>
      </c>
      <c r="F60" s="41">
        <f t="shared" si="14"/>
        <v>0</v>
      </c>
      <c r="G60" s="41">
        <f t="shared" si="14"/>
        <v>0</v>
      </c>
      <c r="H60" s="41">
        <f t="shared" si="14"/>
        <v>0</v>
      </c>
      <c r="I60" s="41">
        <f t="shared" si="14"/>
        <v>0</v>
      </c>
      <c r="J60" s="41">
        <f t="shared" si="14"/>
        <v>0</v>
      </c>
    </row>
    <row r="61" spans="1:10" ht="12.75">
      <c r="A61" s="47">
        <f t="shared" si="9"/>
        <v>3</v>
      </c>
      <c r="B61" s="57"/>
      <c r="C61" s="68" t="str">
        <f>IF(ISBLANK(P_Total!C61)," ",P_Total!C61)</f>
        <v>Основен ремонт на дълготрайни материални активи</v>
      </c>
      <c r="D61" s="62" t="str">
        <f>IF(ISBLANK(P_Total!D61)," ",P_Total!D61)</f>
        <v>51-00</v>
      </c>
      <c r="E61" s="84"/>
      <c r="F61" s="84"/>
      <c r="G61" s="84"/>
      <c r="H61" s="84"/>
      <c r="I61" s="84"/>
      <c r="J61" s="84"/>
    </row>
    <row r="62" spans="1:10" ht="12.75">
      <c r="A62" s="47">
        <f t="shared" si="9"/>
        <v>3</v>
      </c>
      <c r="B62" s="57"/>
      <c r="C62" s="68" t="str">
        <f>IF(ISBLANK(P_Total!C62)," ",P_Total!C62)</f>
        <v>Придобиване на дълготрайни материални активи</v>
      </c>
      <c r="D62" s="62" t="str">
        <f>IF(ISBLANK(P_Total!D62)," ",P_Total!D62)</f>
        <v>52-00</v>
      </c>
      <c r="E62" s="84"/>
      <c r="F62" s="84"/>
      <c r="G62" s="84"/>
      <c r="H62" s="84"/>
      <c r="I62" s="84"/>
      <c r="J62" s="84"/>
    </row>
    <row r="63" spans="1:10" ht="12.75">
      <c r="A63" s="47">
        <f t="shared" si="9"/>
        <v>3</v>
      </c>
      <c r="B63" s="57"/>
      <c r="C63" s="68" t="str">
        <f>IF(ISBLANK(P_Total!C63)," ",P_Total!C63)</f>
        <v>Придобиване на нематериални дълготрайни активи</v>
      </c>
      <c r="D63" s="62" t="str">
        <f>IF(ISBLANK(P_Total!D63)," ",P_Total!D63)</f>
        <v>53-00</v>
      </c>
      <c r="E63" s="84"/>
      <c r="F63" s="84"/>
      <c r="G63" s="84"/>
      <c r="H63" s="84"/>
      <c r="I63" s="84"/>
      <c r="J63" s="84"/>
    </row>
    <row r="64" spans="1:10" ht="12.75">
      <c r="A64" s="47">
        <f t="shared" si="9"/>
        <v>3</v>
      </c>
      <c r="B64" s="57"/>
      <c r="C64" s="68" t="str">
        <f>IF(ISBLANK(P_Total!C64)," ",P_Total!C64)</f>
        <v>Придобиване на земя</v>
      </c>
      <c r="D64" s="62" t="str">
        <f>IF(ISBLANK(P_Total!D64)," ",P_Total!D64)</f>
        <v>54-00</v>
      </c>
      <c r="E64" s="84"/>
      <c r="F64" s="84"/>
      <c r="G64" s="84"/>
      <c r="H64" s="84"/>
      <c r="I64" s="84"/>
      <c r="J64" s="84"/>
    </row>
    <row r="65" spans="1:10" ht="12.75">
      <c r="A65" s="47">
        <f t="shared" si="9"/>
        <v>3</v>
      </c>
      <c r="B65" s="57"/>
      <c r="C65" s="68" t="str">
        <f>IF(ISBLANK(P_Total!C65)," ",P_Total!C65)</f>
        <v>Капиталови трансфери</v>
      </c>
      <c r="D65" s="62" t="str">
        <f>IF(ISBLANK(P_Total!D65)," ",P_Total!D65)</f>
        <v>55-00</v>
      </c>
      <c r="E65" s="84"/>
      <c r="F65" s="84"/>
      <c r="G65" s="84"/>
      <c r="H65" s="84"/>
      <c r="I65" s="84"/>
      <c r="J65" s="84"/>
    </row>
    <row r="66" spans="1:10" ht="25.5">
      <c r="A66" s="47">
        <f t="shared" si="9"/>
        <v>3</v>
      </c>
      <c r="B66" s="60"/>
      <c r="C66" s="69" t="str">
        <f>IF(ISBLANK(P_Total!C66)," ",P_Total!C66)</f>
        <v>Прираст на държавния резерв и изкупуване на земеделска продукция</v>
      </c>
      <c r="D66" s="62" t="str">
        <f>IF(ISBLANK(P_Total!D66)," ",P_Total!D66)</f>
        <v xml:space="preserve"> </v>
      </c>
      <c r="E66" s="41">
        <f t="shared" ref="E66:J66" si="15">SUBTOTAL(9,E67:E69)</f>
        <v>0</v>
      </c>
      <c r="F66" s="41">
        <f t="shared" si="15"/>
        <v>0</v>
      </c>
      <c r="G66" s="41">
        <f t="shared" si="15"/>
        <v>0</v>
      </c>
      <c r="H66" s="41">
        <f t="shared" si="15"/>
        <v>0</v>
      </c>
      <c r="I66" s="41">
        <f t="shared" si="15"/>
        <v>0</v>
      </c>
      <c r="J66" s="41">
        <f t="shared" si="15"/>
        <v>0</v>
      </c>
    </row>
    <row r="67" spans="1:10" ht="12.75">
      <c r="A67" s="47">
        <f t="shared" si="9"/>
        <v>3</v>
      </c>
      <c r="B67" s="60"/>
      <c r="C67" s="66" t="str">
        <f>IF(ISBLANK(P_Total!C67)," ",P_Total!C67)</f>
        <v>Плащания за попълване на държавния резерв</v>
      </c>
      <c r="D67" s="62" t="str">
        <f>IF(ISBLANK(P_Total!D67)," ",P_Total!D67)</f>
        <v>57-01</v>
      </c>
      <c r="E67" s="84"/>
      <c r="F67" s="84"/>
      <c r="G67" s="84"/>
      <c r="H67" s="84"/>
      <c r="I67" s="84"/>
      <c r="J67" s="84"/>
    </row>
    <row r="68" spans="1:10" ht="12.75">
      <c r="A68" s="47">
        <f t="shared" si="9"/>
        <v>3</v>
      </c>
      <c r="B68" s="60"/>
      <c r="C68" s="66" t="str">
        <f>IF(ISBLANK(P_Total!C68)," ",P_Total!C68)</f>
        <v>Постъпления от продажба на държавния резерв (-)</v>
      </c>
      <c r="D68" s="62" t="str">
        <f>IF(ISBLANK(P_Total!D68)," ",P_Total!D68)</f>
        <v>40-71</v>
      </c>
      <c r="E68" s="84"/>
      <c r="F68" s="84"/>
      <c r="G68" s="84"/>
      <c r="H68" s="84"/>
      <c r="I68" s="84"/>
      <c r="J68" s="84"/>
    </row>
    <row r="69" spans="1:10" ht="12.75">
      <c r="A69" s="47">
        <f t="shared" si="9"/>
        <v>3</v>
      </c>
      <c r="B69" s="60"/>
      <c r="C69" s="66" t="str">
        <f>IF(ISBLANK(P_Total!C69)," ",P_Total!C69)</f>
        <v>Плащания за изкупуване на земеделска продукция</v>
      </c>
      <c r="D69" s="62" t="str">
        <f>IF(ISBLANK(P_Total!D69)," ",P_Total!D69)</f>
        <v>57-02</v>
      </c>
      <c r="E69" s="84"/>
      <c r="F69" s="84"/>
      <c r="G69" s="84"/>
      <c r="H69" s="84"/>
      <c r="I69" s="84"/>
      <c r="J69" s="84"/>
    </row>
    <row r="70" spans="1:10" ht="12.75">
      <c r="A70" s="47">
        <f t="shared" si="9"/>
        <v>3</v>
      </c>
      <c r="B70" s="43" t="str">
        <f>IF(ISBLANK(P_Total!B70)," ",P_Total!B70)</f>
        <v>3.</v>
      </c>
      <c r="C70" s="70" t="str">
        <f>IF(ISBLANK(P_Total!C70)," ",P_Total!C70)</f>
        <v>Резерв за непредвидени и неотложни разходи</v>
      </c>
      <c r="D70" s="62" t="str">
        <f>IF(ISBLANK(P_Total!D70)," ",P_Total!D70)</f>
        <v>00-98</v>
      </c>
      <c r="E70" s="84"/>
      <c r="F70" s="84"/>
      <c r="G70" s="84"/>
      <c r="H70" s="84"/>
      <c r="I70" s="84"/>
      <c r="J70" s="84"/>
    </row>
    <row r="71" spans="1:10" ht="12.75">
      <c r="A71" s="42">
        <v>1</v>
      </c>
      <c r="B71" s="71"/>
      <c r="C71" s="72"/>
      <c r="D71" s="73"/>
      <c r="E71" s="41"/>
      <c r="F71" s="41"/>
      <c r="G71" s="41"/>
      <c r="H71" s="41"/>
      <c r="I71" s="41"/>
      <c r="J71" s="41"/>
    </row>
    <row r="72" spans="1:10" ht="12.75">
      <c r="A72" s="42">
        <v>1</v>
      </c>
      <c r="B72" s="71"/>
      <c r="C72" s="74" t="str">
        <f>IF(ISBLANK(P_Total!C72)," ",P_Total!C72)</f>
        <v>НАТУРАЛНИ ПОКАЗАТЕЛИ</v>
      </c>
      <c r="D72" s="73"/>
      <c r="E72" s="41"/>
      <c r="F72" s="41"/>
      <c r="G72" s="41"/>
      <c r="H72" s="41"/>
      <c r="I72" s="41"/>
      <c r="J72" s="41"/>
    </row>
    <row r="73" spans="1:10" ht="12.75">
      <c r="A73" s="47">
        <f t="shared" ref="A73:A82" si="16">IF(MAX(E73:J73)=0,IF(MIN(E73:J73)=0,3,2),2)</f>
        <v>2</v>
      </c>
      <c r="B73" s="71"/>
      <c r="C73" s="72" t="str">
        <f>IF(ISBLANK(P_Total!C73)," ",P_Total!C73)</f>
        <v>Щатни бройки - общо</v>
      </c>
      <c r="D73" s="62"/>
      <c r="E73" s="75">
        <f t="shared" ref="E73:J73" si="17">E75+E81</f>
        <v>255</v>
      </c>
      <c r="F73" s="75">
        <f t="shared" si="17"/>
        <v>255</v>
      </c>
      <c r="G73" s="75">
        <f t="shared" si="17"/>
        <v>204</v>
      </c>
      <c r="H73" s="75">
        <f t="shared" si="17"/>
        <v>208</v>
      </c>
      <c r="I73" s="75">
        <f t="shared" si="17"/>
        <v>0</v>
      </c>
      <c r="J73" s="75">
        <f t="shared" si="17"/>
        <v>0</v>
      </c>
    </row>
    <row r="74" spans="1:10" ht="12.75">
      <c r="A74" s="47">
        <f t="shared" si="16"/>
        <v>2</v>
      </c>
      <c r="B74" s="71"/>
      <c r="C74" s="72" t="str">
        <f>IF(ISBLANK(P_Total!C74)," ",P_Total!C74)</f>
        <v>Средногодишни щатни бройки - общо</v>
      </c>
      <c r="D74" s="62"/>
      <c r="E74" s="75">
        <f t="shared" ref="E74:J74" si="18">E78+E82</f>
        <v>255</v>
      </c>
      <c r="F74" s="75">
        <f t="shared" si="18"/>
        <v>255</v>
      </c>
      <c r="G74" s="75">
        <f t="shared" si="18"/>
        <v>203</v>
      </c>
      <c r="H74" s="75">
        <f t="shared" si="18"/>
        <v>205</v>
      </c>
      <c r="I74" s="75">
        <f t="shared" si="18"/>
        <v>0</v>
      </c>
      <c r="J74" s="75">
        <f t="shared" si="18"/>
        <v>0</v>
      </c>
    </row>
    <row r="75" spans="1:10" ht="12.75">
      <c r="A75" s="47">
        <f t="shared" si="16"/>
        <v>2</v>
      </c>
      <c r="B75" s="71"/>
      <c r="C75" s="72" t="str">
        <f>IF(ISBLANK(P_Total!C75)," ",P_Total!C75)</f>
        <v>Щатни бройки</v>
      </c>
      <c r="D75" s="62"/>
      <c r="E75" s="75">
        <f t="shared" ref="E75:J75" si="19">SUM(E76:E77)</f>
        <v>255</v>
      </c>
      <c r="F75" s="75">
        <f t="shared" si="19"/>
        <v>255</v>
      </c>
      <c r="G75" s="75">
        <f t="shared" si="19"/>
        <v>204</v>
      </c>
      <c r="H75" s="75">
        <f t="shared" si="19"/>
        <v>208</v>
      </c>
      <c r="I75" s="75">
        <f t="shared" si="19"/>
        <v>0</v>
      </c>
      <c r="J75" s="75">
        <f t="shared" si="19"/>
        <v>0</v>
      </c>
    </row>
    <row r="76" spans="1:10" ht="12.75">
      <c r="A76" s="47">
        <f t="shared" si="16"/>
        <v>2</v>
      </c>
      <c r="B76" s="71"/>
      <c r="C76" s="76" t="str">
        <f>IF(ISBLANK(P_Total!C76)," ",P_Total!C76)</f>
        <v>по трудови правоотношения</v>
      </c>
      <c r="D76" s="62"/>
      <c r="E76" s="84">
        <v>28</v>
      </c>
      <c r="F76" s="84">
        <v>28</v>
      </c>
      <c r="G76" s="84">
        <v>20</v>
      </c>
      <c r="H76" s="84">
        <v>20</v>
      </c>
      <c r="I76" s="84"/>
      <c r="J76" s="84"/>
    </row>
    <row r="77" spans="1:10" ht="12.75">
      <c r="A77" s="47">
        <f t="shared" si="16"/>
        <v>2</v>
      </c>
      <c r="B77" s="71"/>
      <c r="C77" s="76" t="str">
        <f>IF(ISBLANK(P_Total!C77)," ",P_Total!C77)</f>
        <v>по служебни правоотношения</v>
      </c>
      <c r="D77" s="62"/>
      <c r="E77" s="84">
        <v>227</v>
      </c>
      <c r="F77" s="84">
        <v>227</v>
      </c>
      <c r="G77" s="84">
        <v>184</v>
      </c>
      <c r="H77" s="84">
        <v>188</v>
      </c>
      <c r="I77" s="84"/>
      <c r="J77" s="84"/>
    </row>
    <row r="78" spans="1:10" ht="12.75">
      <c r="A78" s="47">
        <f t="shared" si="16"/>
        <v>2</v>
      </c>
      <c r="B78" s="71"/>
      <c r="C78" s="72" t="str">
        <f>IF(ISBLANK(P_Total!C78)," ",P_Total!C78)</f>
        <v>Средногодишни щатни бройки</v>
      </c>
      <c r="D78" s="62"/>
      <c r="E78" s="75">
        <f t="shared" ref="E78:J78" si="20">SUM(E79:E80)</f>
        <v>255</v>
      </c>
      <c r="F78" s="75">
        <f t="shared" si="20"/>
        <v>255</v>
      </c>
      <c r="G78" s="75">
        <f t="shared" si="20"/>
        <v>203</v>
      </c>
      <c r="H78" s="75">
        <f t="shared" si="20"/>
        <v>205</v>
      </c>
      <c r="I78" s="75">
        <f t="shared" si="20"/>
        <v>0</v>
      </c>
      <c r="J78" s="75">
        <f t="shared" si="20"/>
        <v>0</v>
      </c>
    </row>
    <row r="79" spans="1:10" ht="12.75">
      <c r="A79" s="47">
        <f t="shared" si="16"/>
        <v>2</v>
      </c>
      <c r="B79" s="71"/>
      <c r="C79" s="77" t="str">
        <f>IF(ISBLANK(P_Total!C79)," ",P_Total!C79)</f>
        <v>по  трудови правоотношения</v>
      </c>
      <c r="D79" s="62"/>
      <c r="E79" s="84">
        <v>27</v>
      </c>
      <c r="F79" s="84">
        <v>27</v>
      </c>
      <c r="G79" s="84">
        <v>20</v>
      </c>
      <c r="H79" s="84">
        <v>19</v>
      </c>
      <c r="I79" s="84"/>
      <c r="J79" s="84"/>
    </row>
    <row r="80" spans="1:10" ht="12.75">
      <c r="A80" s="47">
        <f t="shared" si="16"/>
        <v>2</v>
      </c>
      <c r="B80" s="71"/>
      <c r="C80" s="77" t="str">
        <f>IF(ISBLANK(P_Total!C80)," ",P_Total!C80)</f>
        <v>по  служебни правоотношения</v>
      </c>
      <c r="D80" s="62"/>
      <c r="E80" s="84">
        <v>228</v>
      </c>
      <c r="F80" s="84">
        <v>228</v>
      </c>
      <c r="G80" s="84">
        <v>183</v>
      </c>
      <c r="H80" s="84">
        <v>186</v>
      </c>
      <c r="I80" s="84"/>
      <c r="J80" s="84"/>
    </row>
    <row r="81" spans="1:10" ht="12.75">
      <c r="A81" s="47">
        <f t="shared" si="16"/>
        <v>3</v>
      </c>
      <c r="B81" s="71"/>
      <c r="C81" s="78" t="str">
        <f>IF(ISBLANK(P_Total!C81)," ",P_Total!C81)</f>
        <v>Щатни бройки на делегирани бюджети</v>
      </c>
      <c r="D81" s="62"/>
      <c r="E81" s="84"/>
      <c r="F81" s="84"/>
      <c r="G81" s="84"/>
      <c r="H81" s="84"/>
      <c r="I81" s="84"/>
      <c r="J81" s="84"/>
    </row>
    <row r="82" spans="1:10" ht="12.75">
      <c r="A82" s="47">
        <f t="shared" si="16"/>
        <v>3</v>
      </c>
      <c r="B82" s="71"/>
      <c r="C82" s="78" t="str">
        <f>IF(ISBLANK(P_Total!C82)," ",P_Total!C82)</f>
        <v>Средногодишни щатни бройки на делегирани бюджети</v>
      </c>
      <c r="D82" s="62"/>
      <c r="E82" s="84"/>
      <c r="F82" s="84"/>
      <c r="G82" s="84"/>
      <c r="H82" s="84"/>
      <c r="I82" s="84"/>
      <c r="J82" s="84"/>
    </row>
    <row r="83" spans="1:10" ht="13.15" customHeight="1">
      <c r="A83" s="42">
        <v>1</v>
      </c>
      <c r="B83" s="79"/>
      <c r="C83" s="80"/>
      <c r="D83" s="81"/>
      <c r="E83" s="38"/>
      <c r="F83" s="38"/>
      <c r="G83" s="38"/>
      <c r="H83" s="38"/>
      <c r="I83" s="38"/>
      <c r="J83" s="38"/>
    </row>
  </sheetData>
  <sheetProtection algorithmName="SHA-512" hashValue="CKtQQQU18H4MF/+Rpa/W6S0bL5Hqr8VQVlFTFKXAUw59PFTgdRHcDxiRfuW5tGKYTF/Nc+lUMRnV2Zqr4CkmWA==" saltValue="4qi0d3Z8cSbCaVE2bKYvbw==" spinCount="100000" sheet="1" objects="1" scenarios="1"/>
  <autoFilter ref="A1:A83"/>
  <dataConsolidate/>
  <phoneticPr fontId="0" type="noConversion"/>
  <pageMargins left="0" right="0" top="0.39370078740157483" bottom="0.39370078740157483" header="0.11811023622047245" footer="0.11811023622047245"/>
  <pageSetup paperSize="9" scale="53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ButtonTotal_Click">
                <anchor moveWithCells="1" sizeWithCells="1">
                  <from>
                    <xdr:col>2</xdr:col>
                    <xdr:colOff>66675</xdr:colOff>
                    <xdr:row>8</xdr:row>
                    <xdr:rowOff>19050</xdr:rowOff>
                  </from>
                  <to>
                    <xdr:col>2</xdr:col>
                    <xdr:colOff>1076325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Drop Down 12">
              <controlPr defaultSize="0" print="0" autoFill="0" autoLine="0" autoPict="0" macro="[0]!Box_Change_Rows">
                <anchor moveWithCells="1">
                  <from>
                    <xdr:col>2</xdr:col>
                    <xdr:colOff>3152775</xdr:colOff>
                    <xdr:row>7</xdr:row>
                    <xdr:rowOff>152400</xdr:rowOff>
                  </from>
                  <to>
                    <xdr:col>3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/>
  <sheetData/>
  <sheetProtection password="E2DC" sheet="1" objects="1" scenarios="1"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2"/>
  <dimension ref="A1:K47"/>
  <sheetViews>
    <sheetView showZero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C4" sqref="C4"/>
    </sheetView>
  </sheetViews>
  <sheetFormatPr defaultColWidth="10.5703125" defaultRowHeight="12.75"/>
  <cols>
    <col min="1" max="1" width="0.140625" style="5" customWidth="1"/>
    <col min="2" max="2" width="7.7109375" style="6" customWidth="1"/>
    <col min="3" max="3" width="17.7109375" style="6" customWidth="1"/>
    <col min="4" max="4" width="67.7109375" style="5" customWidth="1"/>
    <col min="5" max="5" width="5.7109375" style="9" customWidth="1"/>
    <col min="6" max="11" width="15.7109375" style="5" customWidth="1"/>
    <col min="12" max="16384" width="10.5703125" style="5"/>
  </cols>
  <sheetData>
    <row r="1" spans="1:11">
      <c r="A1" s="1">
        <v>1</v>
      </c>
      <c r="B1" s="82"/>
      <c r="C1" s="82"/>
      <c r="D1" s="11"/>
      <c r="E1" s="4"/>
    </row>
    <row r="2" spans="1:11">
      <c r="A2" s="1">
        <v>1</v>
      </c>
      <c r="D2" s="85" t="s">
        <v>242</v>
      </c>
      <c r="E2" s="8"/>
    </row>
    <row r="3" spans="1:11">
      <c r="A3" s="1">
        <v>1</v>
      </c>
      <c r="D3" s="11" t="str">
        <f>P_Total!C3</f>
        <v>бюджетни програми за 2021 година</v>
      </c>
    </row>
    <row r="4" spans="1:11">
      <c r="A4" s="1">
        <v>1</v>
      </c>
      <c r="D4" s="86" t="str">
        <f>P_Total!C4</f>
        <v>на КОМИСИЯ ЗА РЕГУЛИРАНЕ НА СЪОБЩЕНИЯТА</v>
      </c>
    </row>
    <row r="5" spans="1:11">
      <c r="A5" s="1">
        <v>1</v>
      </c>
      <c r="D5" s="11"/>
    </row>
    <row r="6" spans="1:11" ht="13.5" thickBot="1">
      <c r="A6" s="1">
        <v>1</v>
      </c>
      <c r="D6" s="12"/>
      <c r="E6" s="12"/>
      <c r="F6" s="13"/>
      <c r="G6" s="13"/>
      <c r="H6" s="13"/>
      <c r="I6" s="13"/>
      <c r="J6" s="13"/>
      <c r="K6" s="13"/>
    </row>
    <row r="7" spans="1:11">
      <c r="A7" s="1">
        <v>1</v>
      </c>
      <c r="B7" s="14"/>
      <c r="C7" s="14"/>
      <c r="D7" s="15"/>
      <c r="E7" s="16"/>
      <c r="F7" s="17"/>
      <c r="G7" s="17"/>
      <c r="H7" s="17"/>
      <c r="I7" s="17"/>
      <c r="J7" s="17"/>
      <c r="K7" s="17"/>
    </row>
    <row r="8" spans="1:11">
      <c r="A8" s="1">
        <v>1</v>
      </c>
      <c r="B8" s="87"/>
      <c r="C8" s="87"/>
      <c r="D8" s="123" t="s">
        <v>206</v>
      </c>
      <c r="E8" s="83" t="str">
        <f>IF(ISBLANK(P_Total!D8)," ",P_Total!D8)</f>
        <v xml:space="preserve"> </v>
      </c>
      <c r="F8" s="88" t="str">
        <f>IF(ISBLANK(P_Total!E8)," ",P_Total!E8)</f>
        <v>Закон</v>
      </c>
      <c r="G8" s="88" t="str">
        <f>IF(ISBLANK(P_Total!F8)," ",P_Total!F8)</f>
        <v>Уточнен</v>
      </c>
      <c r="H8" s="88" t="str">
        <f>IF(ISBLANK(P_Total!G8)," ",P_Total!G8)</f>
        <v>Отчет</v>
      </c>
      <c r="I8" s="88" t="str">
        <f>IF(ISBLANK(P_Total!H8)," ",P_Total!H8)</f>
        <v>Отчет</v>
      </c>
      <c r="J8" s="88" t="str">
        <f>IF(ISBLANK(P_Total!I8)," ",P_Total!I8)</f>
        <v>Отчет</v>
      </c>
      <c r="K8" s="88" t="str">
        <f>IF(ISBLANK(P_Total!J8)," ",P_Total!J8)</f>
        <v>Отчет</v>
      </c>
    </row>
    <row r="9" spans="1:11">
      <c r="A9" s="1">
        <v>1</v>
      </c>
      <c r="B9" s="18"/>
      <c r="C9" s="18"/>
      <c r="D9" s="21" t="str">
        <f>IF(ISBLANK(P_Total!C9)," ",P_Total!C9)</f>
        <v xml:space="preserve"> </v>
      </c>
      <c r="E9" s="19" t="str">
        <f>IF(ISBLANK(P_Total!D9)," ",P_Total!D9)</f>
        <v xml:space="preserve"> </v>
      </c>
      <c r="F9" s="89" t="str">
        <f>IF(ISBLANK(P_Total!E9)," ",P_Total!E9)</f>
        <v xml:space="preserve"> </v>
      </c>
      <c r="G9" s="89" t="str">
        <f>IF(ISBLANK(P_Total!F9)," ",P_Total!F9)</f>
        <v>план</v>
      </c>
      <c r="H9" s="89" t="str">
        <f>IF(ISBLANK(P_Total!G9)," ",P_Total!G9)</f>
        <v>към 31 март</v>
      </c>
      <c r="I9" s="89" t="str">
        <f>IF(ISBLANK(P_Total!H9)," ",P_Total!H9)</f>
        <v>към 30 юни</v>
      </c>
      <c r="J9" s="89" t="str">
        <f>IF(ISBLANK(P_Total!I9)," ",P_Total!I9)</f>
        <v>към 30 септември</v>
      </c>
      <c r="K9" s="89" t="str">
        <f>IF(ISBLANK(P_Total!J9)," ",P_Total!J9)</f>
        <v>към 31 декември</v>
      </c>
    </row>
    <row r="10" spans="1:11">
      <c r="A10" s="1">
        <v>1</v>
      </c>
      <c r="B10" s="18"/>
      <c r="C10" s="18"/>
      <c r="D10" s="123" t="str">
        <f>IF(ISBLANK(P_Total!C10)," ",P_Total!C10)</f>
        <v xml:space="preserve"> (в лева)</v>
      </c>
      <c r="E10" s="19" t="str">
        <f>IF(ISBLANK(P_Total!D10)," ",P_Total!D10)</f>
        <v xml:space="preserve"> </v>
      </c>
      <c r="F10" s="90" t="str">
        <f>IF(ISBLANK(P_Total!E10)," ",P_Total!E10)</f>
        <v>2021 г.</v>
      </c>
      <c r="G10" s="90" t="str">
        <f>IF(ISBLANK(P_Total!F10)," ",P_Total!F10)</f>
        <v>2021 г.</v>
      </c>
      <c r="H10" s="90" t="str">
        <f>IF(ISBLANK(P_Total!G10)," ",P_Total!G10)</f>
        <v>2021 г.</v>
      </c>
      <c r="I10" s="90" t="str">
        <f>IF(ISBLANK(P_Total!H10)," ",P_Total!H10)</f>
        <v>2021 г.</v>
      </c>
      <c r="J10" s="90" t="str">
        <f>IF(ISBLANK(P_Total!I10)," ",P_Total!I10)</f>
        <v>2021 г.</v>
      </c>
      <c r="K10" s="90" t="str">
        <f>IF(ISBLANK(P_Total!J10)," ",P_Total!J10)</f>
        <v>2021 г.</v>
      </c>
    </row>
    <row r="11" spans="1:11" s="12" customFormat="1" ht="13.5" thickBot="1">
      <c r="A11" s="1">
        <v>1</v>
      </c>
      <c r="B11" s="26"/>
      <c r="C11" s="26"/>
      <c r="D11" s="27" t="str">
        <f>IF(ISBLANK(P_Total!C11)," ",P_Total!C11)</f>
        <v xml:space="preserve"> </v>
      </c>
      <c r="E11" s="27" t="str">
        <f>IF(ISBLANK(P_Total!D11)," ",P_Total!D11)</f>
        <v xml:space="preserve"> </v>
      </c>
      <c r="F11" s="30" t="str">
        <f>IF(ISBLANK(P_Total!E11)," ",P_Total!E11)</f>
        <v xml:space="preserve"> </v>
      </c>
      <c r="G11" s="30" t="str">
        <f>IF(ISBLANK(P_Total!F11)," ",P_Total!F11)</f>
        <v xml:space="preserve"> </v>
      </c>
      <c r="H11" s="30" t="str">
        <f>IF(ISBLANK(P_Total!G11)," ",P_Total!G11)</f>
        <v xml:space="preserve"> </v>
      </c>
      <c r="I11" s="30" t="str">
        <f>IF(ISBLANK(P_Total!H11)," ",P_Total!H11)</f>
        <v xml:space="preserve"> </v>
      </c>
      <c r="J11" s="30" t="str">
        <f>IF(ISBLANK(P_Total!I11)," ",P_Total!I11)</f>
        <v xml:space="preserve"> </v>
      </c>
      <c r="K11" s="30" t="str">
        <f>IF(ISBLANK(P_Total!J11)," ",P_Total!J11)</f>
        <v xml:space="preserve"> </v>
      </c>
    </row>
    <row r="12" spans="1:11" ht="13.5" thickBot="1">
      <c r="A12" s="1">
        <v>1</v>
      </c>
      <c r="B12" s="29"/>
      <c r="C12" s="29"/>
      <c r="D12" s="27" t="str">
        <f>IF(ISBLANK(P_Total!C12)," ",P_Total!C12)</f>
        <v xml:space="preserve"> A</v>
      </c>
      <c r="E12" s="27" t="str">
        <f>IF(ISBLANK(P_Total!D12)," ",P_Total!D12)</f>
        <v xml:space="preserve"> </v>
      </c>
      <c r="F12" s="30">
        <f>IF(ISBLANK(P_Total!E12)," ",P_Total!E12)</f>
        <v>1</v>
      </c>
      <c r="G12" s="30">
        <f>IF(ISBLANK(P_Total!F12)," ",P_Total!F12)</f>
        <v>2</v>
      </c>
      <c r="H12" s="30">
        <f>IF(ISBLANK(P_Total!G12)," ",P_Total!G12)</f>
        <v>3</v>
      </c>
      <c r="I12" s="30">
        <f>IF(ISBLANK(P_Total!H12)," ",P_Total!H12)</f>
        <v>4</v>
      </c>
      <c r="J12" s="30">
        <f>IF(ISBLANK(P_Total!I12)," ",P_Total!I12)</f>
        <v>5</v>
      </c>
      <c r="K12" s="30">
        <f>IF(ISBLANK(P_Total!J12)," ",P_Total!J12)</f>
        <v>6</v>
      </c>
    </row>
    <row r="13" spans="1:11">
      <c r="A13" s="1">
        <v>1</v>
      </c>
      <c r="B13" s="31"/>
      <c r="C13" s="31"/>
      <c r="D13" s="32"/>
      <c r="E13" s="33"/>
      <c r="F13" s="34"/>
      <c r="G13" s="34"/>
      <c r="H13" s="34"/>
      <c r="I13" s="34"/>
      <c r="J13" s="34"/>
      <c r="K13" s="34"/>
    </row>
    <row r="14" spans="1:11">
      <c r="A14" s="1">
        <v>1</v>
      </c>
      <c r="B14" s="31"/>
      <c r="C14" s="31"/>
      <c r="D14" s="91" t="s">
        <v>92</v>
      </c>
      <c r="E14" s="92"/>
      <c r="F14" s="41">
        <f>P_Total!E14</f>
        <v>21486500</v>
      </c>
      <c r="G14" s="41">
        <f>P_Total!F14</f>
        <v>21153700</v>
      </c>
      <c r="H14" s="41">
        <f>P_Total!G14</f>
        <v>2125262</v>
      </c>
      <c r="I14" s="41">
        <f>P_Total!H14</f>
        <v>4113636</v>
      </c>
      <c r="J14" s="41">
        <f>P_Total!I14</f>
        <v>0</v>
      </c>
      <c r="K14" s="41">
        <f>P_Total!J14</f>
        <v>0</v>
      </c>
    </row>
    <row r="15" spans="1:11">
      <c r="A15" s="1">
        <v>1</v>
      </c>
      <c r="B15" s="31"/>
      <c r="C15" s="31"/>
      <c r="D15" s="93"/>
      <c r="E15" s="92"/>
      <c r="F15" s="94">
        <f t="shared" ref="F15:K15" ca="1" si="0">F14-F16</f>
        <v>0</v>
      </c>
      <c r="G15" s="94">
        <f t="shared" ca="1" si="0"/>
        <v>0</v>
      </c>
      <c r="H15" s="94">
        <f t="shared" ca="1" si="0"/>
        <v>0</v>
      </c>
      <c r="I15" s="94">
        <f t="shared" ca="1" si="0"/>
        <v>0</v>
      </c>
      <c r="J15" s="94">
        <f t="shared" ca="1" si="0"/>
        <v>0</v>
      </c>
      <c r="K15" s="94">
        <f t="shared" ca="1" si="0"/>
        <v>0</v>
      </c>
    </row>
    <row r="16" spans="1:11">
      <c r="A16" s="1">
        <v>1</v>
      </c>
      <c r="B16" s="31"/>
      <c r="C16" s="31"/>
      <c r="D16" s="91" t="s">
        <v>205</v>
      </c>
      <c r="E16" s="92"/>
      <c r="F16" s="95">
        <f t="shared" ref="F16:K16" ca="1" si="1">SUBTOTAL(9,F17:F47)</f>
        <v>21486500</v>
      </c>
      <c r="G16" s="95">
        <f t="shared" ca="1" si="1"/>
        <v>21153700</v>
      </c>
      <c r="H16" s="95">
        <f t="shared" ca="1" si="1"/>
        <v>2125262</v>
      </c>
      <c r="I16" s="95">
        <f t="shared" ca="1" si="1"/>
        <v>4113636</v>
      </c>
      <c r="J16" s="95">
        <f t="shared" ca="1" si="1"/>
        <v>0</v>
      </c>
      <c r="K16" s="95">
        <f t="shared" ca="1" si="1"/>
        <v>0</v>
      </c>
    </row>
    <row r="17" spans="1:11" s="99" customFormat="1" ht="38.25">
      <c r="A17" s="47">
        <f t="shared" ref="A17:A46" ca="1" si="2">IF(MAX(F17:K17)=0,IF(MIN(F17:K17)=0,3,2),2)</f>
        <v>2</v>
      </c>
      <c r="B17" s="96" t="s">
        <v>93</v>
      </c>
      <c r="C17" s="124" t="str">
        <f ca="1">IF($E17=0," ",CELL("contents",INDIRECT(CONCATENATE("'",$B17,"'!",CELL("address",B$4)))))</f>
        <v>Код на бюдж. програма 4300.01.01</v>
      </c>
      <c r="D17" s="97" t="str">
        <f ca="1">IF($E17=0," ",CELL("contents",INDIRECT(CONCATENATE("'",$B17,"'!",CELL("address",C$4)))))</f>
        <v>Бюджетна програма „Регулиране на електронните съобщения и пощенските услуги”</v>
      </c>
      <c r="E17" s="98">
        <f>VLOOKUP($B17,Inf!$B$11:$C$40,2,FALSE)</f>
        <v>1</v>
      </c>
      <c r="F17" s="41">
        <f t="shared" ref="F17:K17" ca="1" si="3">IF($E17=0,0,CELL("contents",INDIRECT(CONCATENATE("'",$B17,"'!",CELL("address",E$14)))))</f>
        <v>21486500</v>
      </c>
      <c r="G17" s="41">
        <f t="shared" ca="1" si="3"/>
        <v>21153700</v>
      </c>
      <c r="H17" s="41">
        <f t="shared" ca="1" si="3"/>
        <v>2125262</v>
      </c>
      <c r="I17" s="41">
        <f t="shared" ca="1" si="3"/>
        <v>4113636</v>
      </c>
      <c r="J17" s="41">
        <f t="shared" ca="1" si="3"/>
        <v>0</v>
      </c>
      <c r="K17" s="41">
        <f t="shared" ca="1" si="3"/>
        <v>0</v>
      </c>
    </row>
    <row r="18" spans="1:11" s="99" customFormat="1">
      <c r="A18" s="47">
        <f t="shared" ca="1" si="2"/>
        <v>3</v>
      </c>
      <c r="B18" s="100" t="s">
        <v>94</v>
      </c>
      <c r="C18" s="124" t="str">
        <f t="shared" ref="C18:C46" ca="1" si="4">IF($E18=0," ",CELL("contents",INDIRECT(CONCATENATE("'",$B18,"'!",CELL("address",B$4)))))</f>
        <v xml:space="preserve"> </v>
      </c>
      <c r="D18" s="97" t="str">
        <f t="shared" ref="D18:D46" ca="1" si="5">IF($E18=0," ",CELL("contents",INDIRECT(CONCATENATE("'",$B18,"'!",CELL("address",C$4)))))</f>
        <v xml:space="preserve"> </v>
      </c>
      <c r="E18" s="98">
        <f>VLOOKUP($B18,Inf!$B$11:$C$40,2,FALSE)</f>
        <v>0</v>
      </c>
      <c r="F18" s="41">
        <f t="shared" ref="F18:K18" ca="1" si="6">IF($E18=0,0,CELL("contents",INDIRECT(CONCATENATE("'",$B18,"'!",CELL("address",E$14)))))</f>
        <v>0</v>
      </c>
      <c r="G18" s="41">
        <f t="shared" ca="1" si="6"/>
        <v>0</v>
      </c>
      <c r="H18" s="41">
        <f t="shared" ca="1" si="6"/>
        <v>0</v>
      </c>
      <c r="I18" s="41">
        <f t="shared" ca="1" si="6"/>
        <v>0</v>
      </c>
      <c r="J18" s="41">
        <f t="shared" ca="1" si="6"/>
        <v>0</v>
      </c>
      <c r="K18" s="41">
        <f t="shared" ca="1" si="6"/>
        <v>0</v>
      </c>
    </row>
    <row r="19" spans="1:11" s="99" customFormat="1">
      <c r="A19" s="47">
        <f t="shared" ca="1" si="2"/>
        <v>3</v>
      </c>
      <c r="B19" s="100" t="s">
        <v>95</v>
      </c>
      <c r="C19" s="124" t="str">
        <f t="shared" ca="1" si="4"/>
        <v xml:space="preserve"> </v>
      </c>
      <c r="D19" s="97" t="str">
        <f t="shared" ca="1" si="5"/>
        <v xml:space="preserve"> </v>
      </c>
      <c r="E19" s="98">
        <f>VLOOKUP($B19,Inf!$B$11:$C$40,2,FALSE)</f>
        <v>0</v>
      </c>
      <c r="F19" s="41">
        <f t="shared" ref="F19:K19" ca="1" si="7">IF($E19=0,0,CELL("contents",INDIRECT(CONCATENATE("'",$B19,"'!",CELL("address",E$14)))))</f>
        <v>0</v>
      </c>
      <c r="G19" s="41">
        <f t="shared" ca="1" si="7"/>
        <v>0</v>
      </c>
      <c r="H19" s="41">
        <f t="shared" ca="1" si="7"/>
        <v>0</v>
      </c>
      <c r="I19" s="41">
        <f t="shared" ca="1" si="7"/>
        <v>0</v>
      </c>
      <c r="J19" s="41">
        <f t="shared" ca="1" si="7"/>
        <v>0</v>
      </c>
      <c r="K19" s="41">
        <f t="shared" ca="1" si="7"/>
        <v>0</v>
      </c>
    </row>
    <row r="20" spans="1:11" s="99" customFormat="1">
      <c r="A20" s="47">
        <f t="shared" ca="1" si="2"/>
        <v>3</v>
      </c>
      <c r="B20" s="100" t="s">
        <v>96</v>
      </c>
      <c r="C20" s="124" t="str">
        <f t="shared" ca="1" si="4"/>
        <v xml:space="preserve"> </v>
      </c>
      <c r="D20" s="97" t="str">
        <f t="shared" ca="1" si="5"/>
        <v xml:space="preserve"> </v>
      </c>
      <c r="E20" s="98">
        <f>VLOOKUP($B20,Inf!$B$11:$C$40,2,FALSE)</f>
        <v>0</v>
      </c>
      <c r="F20" s="41">
        <f t="shared" ref="F20:K20" ca="1" si="8">IF($E20=0,0,CELL("contents",INDIRECT(CONCATENATE("'",$B20,"'!",CELL("address",E$14)))))</f>
        <v>0</v>
      </c>
      <c r="G20" s="41">
        <f t="shared" ca="1" si="8"/>
        <v>0</v>
      </c>
      <c r="H20" s="41">
        <f t="shared" ca="1" si="8"/>
        <v>0</v>
      </c>
      <c r="I20" s="41">
        <f t="shared" ca="1" si="8"/>
        <v>0</v>
      </c>
      <c r="J20" s="41">
        <f t="shared" ca="1" si="8"/>
        <v>0</v>
      </c>
      <c r="K20" s="41">
        <f t="shared" ca="1" si="8"/>
        <v>0</v>
      </c>
    </row>
    <row r="21" spans="1:11" s="99" customFormat="1">
      <c r="A21" s="47">
        <f t="shared" ca="1" si="2"/>
        <v>3</v>
      </c>
      <c r="B21" s="100" t="s">
        <v>97</v>
      </c>
      <c r="C21" s="124" t="str">
        <f t="shared" ca="1" si="4"/>
        <v xml:space="preserve"> </v>
      </c>
      <c r="D21" s="97" t="str">
        <f t="shared" ca="1" si="5"/>
        <v xml:space="preserve"> </v>
      </c>
      <c r="E21" s="98">
        <f>VLOOKUP($B21,Inf!$B$11:$C$40,2,FALSE)</f>
        <v>0</v>
      </c>
      <c r="F21" s="41">
        <f t="shared" ref="F21:K21" ca="1" si="9">IF($E21=0,0,CELL("contents",INDIRECT(CONCATENATE("'",$B21,"'!",CELL("address",E$14)))))</f>
        <v>0</v>
      </c>
      <c r="G21" s="41">
        <f t="shared" ca="1" si="9"/>
        <v>0</v>
      </c>
      <c r="H21" s="41">
        <f t="shared" ca="1" si="9"/>
        <v>0</v>
      </c>
      <c r="I21" s="41">
        <f t="shared" ca="1" si="9"/>
        <v>0</v>
      </c>
      <c r="J21" s="41">
        <f t="shared" ca="1" si="9"/>
        <v>0</v>
      </c>
      <c r="K21" s="41">
        <f t="shared" ca="1" si="9"/>
        <v>0</v>
      </c>
    </row>
    <row r="22" spans="1:11" s="99" customFormat="1">
      <c r="A22" s="47">
        <f t="shared" ca="1" si="2"/>
        <v>3</v>
      </c>
      <c r="B22" s="100" t="s">
        <v>98</v>
      </c>
      <c r="C22" s="124" t="str">
        <f t="shared" ca="1" si="4"/>
        <v xml:space="preserve"> </v>
      </c>
      <c r="D22" s="97" t="str">
        <f t="shared" ca="1" si="5"/>
        <v xml:space="preserve"> </v>
      </c>
      <c r="E22" s="98">
        <f>VLOOKUP($B22,Inf!$B$11:$C$40,2,FALSE)</f>
        <v>0</v>
      </c>
      <c r="F22" s="41">
        <f t="shared" ref="F22:K22" ca="1" si="10">IF($E22=0,0,CELL("contents",INDIRECT(CONCATENATE("'",$B22,"'!",CELL("address",E$14)))))</f>
        <v>0</v>
      </c>
      <c r="G22" s="41">
        <f t="shared" ca="1" si="10"/>
        <v>0</v>
      </c>
      <c r="H22" s="41">
        <f t="shared" ca="1" si="10"/>
        <v>0</v>
      </c>
      <c r="I22" s="41">
        <f t="shared" ca="1" si="10"/>
        <v>0</v>
      </c>
      <c r="J22" s="41">
        <f t="shared" ca="1" si="10"/>
        <v>0</v>
      </c>
      <c r="K22" s="41">
        <f t="shared" ca="1" si="10"/>
        <v>0</v>
      </c>
    </row>
    <row r="23" spans="1:11" s="99" customFormat="1">
      <c r="A23" s="47">
        <f t="shared" ca="1" si="2"/>
        <v>3</v>
      </c>
      <c r="B23" s="100" t="s">
        <v>99</v>
      </c>
      <c r="C23" s="124" t="str">
        <f t="shared" ca="1" si="4"/>
        <v xml:space="preserve"> </v>
      </c>
      <c r="D23" s="97" t="str">
        <f t="shared" ca="1" si="5"/>
        <v xml:space="preserve"> </v>
      </c>
      <c r="E23" s="98">
        <f>VLOOKUP($B23,Inf!$B$11:$C$40,2,FALSE)</f>
        <v>0</v>
      </c>
      <c r="F23" s="41">
        <f t="shared" ref="F23:K23" ca="1" si="11">IF($E23=0,0,CELL("contents",INDIRECT(CONCATENATE("'",$B23,"'!",CELL("address",E$14)))))</f>
        <v>0</v>
      </c>
      <c r="G23" s="41">
        <f t="shared" ca="1" si="11"/>
        <v>0</v>
      </c>
      <c r="H23" s="41">
        <f t="shared" ca="1" si="11"/>
        <v>0</v>
      </c>
      <c r="I23" s="41">
        <f t="shared" ca="1" si="11"/>
        <v>0</v>
      </c>
      <c r="J23" s="41">
        <f t="shared" ca="1" si="11"/>
        <v>0</v>
      </c>
      <c r="K23" s="41">
        <f t="shared" ca="1" si="11"/>
        <v>0</v>
      </c>
    </row>
    <row r="24" spans="1:11" s="99" customFormat="1">
      <c r="A24" s="47">
        <f t="shared" ca="1" si="2"/>
        <v>3</v>
      </c>
      <c r="B24" s="100" t="s">
        <v>100</v>
      </c>
      <c r="C24" s="124" t="str">
        <f t="shared" ca="1" si="4"/>
        <v xml:space="preserve"> </v>
      </c>
      <c r="D24" s="97" t="str">
        <f t="shared" ca="1" si="5"/>
        <v xml:space="preserve"> </v>
      </c>
      <c r="E24" s="98">
        <f>VLOOKUP($B24,Inf!$B$11:$C$40,2,FALSE)</f>
        <v>0</v>
      </c>
      <c r="F24" s="41">
        <f t="shared" ref="F24:K24" ca="1" si="12">IF($E24=0,0,CELL("contents",INDIRECT(CONCATENATE("'",$B24,"'!",CELL("address",E$14)))))</f>
        <v>0</v>
      </c>
      <c r="G24" s="41">
        <f t="shared" ca="1" si="12"/>
        <v>0</v>
      </c>
      <c r="H24" s="41">
        <f t="shared" ca="1" si="12"/>
        <v>0</v>
      </c>
      <c r="I24" s="41">
        <f t="shared" ca="1" si="12"/>
        <v>0</v>
      </c>
      <c r="J24" s="41">
        <f t="shared" ca="1" si="12"/>
        <v>0</v>
      </c>
      <c r="K24" s="41">
        <f t="shared" ca="1" si="12"/>
        <v>0</v>
      </c>
    </row>
    <row r="25" spans="1:11" s="99" customFormat="1">
      <c r="A25" s="47">
        <f t="shared" ca="1" si="2"/>
        <v>3</v>
      </c>
      <c r="B25" s="100" t="s">
        <v>101</v>
      </c>
      <c r="C25" s="124" t="str">
        <f t="shared" ca="1" si="4"/>
        <v xml:space="preserve"> </v>
      </c>
      <c r="D25" s="97" t="str">
        <f t="shared" ca="1" si="5"/>
        <v xml:space="preserve"> </v>
      </c>
      <c r="E25" s="98">
        <f>VLOOKUP($B25,Inf!$B$11:$C$40,2,FALSE)</f>
        <v>0</v>
      </c>
      <c r="F25" s="41">
        <f t="shared" ref="F25:K25" ca="1" si="13">IF($E25=0,0,CELL("contents",INDIRECT(CONCATENATE("'",$B25,"'!",CELL("address",E$14)))))</f>
        <v>0</v>
      </c>
      <c r="G25" s="41">
        <f t="shared" ca="1" si="13"/>
        <v>0</v>
      </c>
      <c r="H25" s="41">
        <f t="shared" ca="1" si="13"/>
        <v>0</v>
      </c>
      <c r="I25" s="41">
        <f t="shared" ca="1" si="13"/>
        <v>0</v>
      </c>
      <c r="J25" s="41">
        <f t="shared" ca="1" si="13"/>
        <v>0</v>
      </c>
      <c r="K25" s="41">
        <f t="shared" ca="1" si="13"/>
        <v>0</v>
      </c>
    </row>
    <row r="26" spans="1:11" s="99" customFormat="1">
      <c r="A26" s="47">
        <f t="shared" ca="1" si="2"/>
        <v>3</v>
      </c>
      <c r="B26" s="100" t="s">
        <v>102</v>
      </c>
      <c r="C26" s="124" t="str">
        <f t="shared" ca="1" si="4"/>
        <v xml:space="preserve"> </v>
      </c>
      <c r="D26" s="97" t="str">
        <f t="shared" ca="1" si="5"/>
        <v xml:space="preserve"> </v>
      </c>
      <c r="E26" s="98">
        <f>VLOOKUP($B26,Inf!$B$11:$C$40,2,FALSE)</f>
        <v>0</v>
      </c>
      <c r="F26" s="41">
        <f t="shared" ref="F26:K26" ca="1" si="14">IF($E26=0,0,CELL("contents",INDIRECT(CONCATENATE("'",$B26,"'!",CELL("address",E$14)))))</f>
        <v>0</v>
      </c>
      <c r="G26" s="41">
        <f t="shared" ca="1" si="14"/>
        <v>0</v>
      </c>
      <c r="H26" s="41">
        <f t="shared" ca="1" si="14"/>
        <v>0</v>
      </c>
      <c r="I26" s="41">
        <f t="shared" ca="1" si="14"/>
        <v>0</v>
      </c>
      <c r="J26" s="41">
        <f t="shared" ca="1" si="14"/>
        <v>0</v>
      </c>
      <c r="K26" s="41">
        <f t="shared" ca="1" si="14"/>
        <v>0</v>
      </c>
    </row>
    <row r="27" spans="1:11" s="99" customFormat="1">
      <c r="A27" s="47">
        <f t="shared" ca="1" si="2"/>
        <v>3</v>
      </c>
      <c r="B27" s="100" t="s">
        <v>103</v>
      </c>
      <c r="C27" s="124" t="str">
        <f t="shared" ca="1" si="4"/>
        <v xml:space="preserve"> </v>
      </c>
      <c r="D27" s="97" t="str">
        <f t="shared" ca="1" si="5"/>
        <v xml:space="preserve"> </v>
      </c>
      <c r="E27" s="98">
        <f>VLOOKUP($B27,Inf!$B$11:$C$40,2,FALSE)</f>
        <v>0</v>
      </c>
      <c r="F27" s="41">
        <f t="shared" ref="F27:K27" ca="1" si="15">IF($E27=0,0,CELL("contents",INDIRECT(CONCATENATE("'",$B27,"'!",CELL("address",E$14)))))</f>
        <v>0</v>
      </c>
      <c r="G27" s="41">
        <f t="shared" ca="1" si="15"/>
        <v>0</v>
      </c>
      <c r="H27" s="41">
        <f t="shared" ca="1" si="15"/>
        <v>0</v>
      </c>
      <c r="I27" s="41">
        <f t="shared" ca="1" si="15"/>
        <v>0</v>
      </c>
      <c r="J27" s="41">
        <f t="shared" ca="1" si="15"/>
        <v>0</v>
      </c>
      <c r="K27" s="41">
        <f t="shared" ca="1" si="15"/>
        <v>0</v>
      </c>
    </row>
    <row r="28" spans="1:11" s="99" customFormat="1">
      <c r="A28" s="47">
        <f t="shared" ca="1" si="2"/>
        <v>3</v>
      </c>
      <c r="B28" s="100" t="s">
        <v>104</v>
      </c>
      <c r="C28" s="124" t="str">
        <f t="shared" ca="1" si="4"/>
        <v xml:space="preserve"> </v>
      </c>
      <c r="D28" s="97" t="str">
        <f t="shared" ca="1" si="5"/>
        <v xml:space="preserve"> </v>
      </c>
      <c r="E28" s="98">
        <f>VLOOKUP($B28,Inf!$B$11:$C$40,2,FALSE)</f>
        <v>0</v>
      </c>
      <c r="F28" s="41">
        <f t="shared" ref="F28:K28" ca="1" si="16">IF($E28=0,0,CELL("contents",INDIRECT(CONCATENATE("'",$B28,"'!",CELL("address",E$14)))))</f>
        <v>0</v>
      </c>
      <c r="G28" s="41">
        <f t="shared" ca="1" si="16"/>
        <v>0</v>
      </c>
      <c r="H28" s="41">
        <f t="shared" ca="1" si="16"/>
        <v>0</v>
      </c>
      <c r="I28" s="41">
        <f t="shared" ca="1" si="16"/>
        <v>0</v>
      </c>
      <c r="J28" s="41">
        <f t="shared" ca="1" si="16"/>
        <v>0</v>
      </c>
      <c r="K28" s="41">
        <f t="shared" ca="1" si="16"/>
        <v>0</v>
      </c>
    </row>
    <row r="29" spans="1:11" s="99" customFormat="1">
      <c r="A29" s="47">
        <f t="shared" ca="1" si="2"/>
        <v>3</v>
      </c>
      <c r="B29" s="100" t="s">
        <v>105</v>
      </c>
      <c r="C29" s="124" t="str">
        <f t="shared" ca="1" si="4"/>
        <v xml:space="preserve"> </v>
      </c>
      <c r="D29" s="97" t="str">
        <f t="shared" ca="1" si="5"/>
        <v xml:space="preserve"> </v>
      </c>
      <c r="E29" s="98">
        <f>VLOOKUP($B29,Inf!$B$11:$C$40,2,FALSE)</f>
        <v>0</v>
      </c>
      <c r="F29" s="41">
        <f t="shared" ref="F29:K29" ca="1" si="17">IF($E29=0,0,CELL("contents",INDIRECT(CONCATENATE("'",$B29,"'!",CELL("address",E$14)))))</f>
        <v>0</v>
      </c>
      <c r="G29" s="41">
        <f t="shared" ca="1" si="17"/>
        <v>0</v>
      </c>
      <c r="H29" s="41">
        <f t="shared" ca="1" si="17"/>
        <v>0</v>
      </c>
      <c r="I29" s="41">
        <f t="shared" ca="1" si="17"/>
        <v>0</v>
      </c>
      <c r="J29" s="41">
        <f t="shared" ca="1" si="17"/>
        <v>0</v>
      </c>
      <c r="K29" s="41">
        <f t="shared" ca="1" si="17"/>
        <v>0</v>
      </c>
    </row>
    <row r="30" spans="1:11" s="99" customFormat="1">
      <c r="A30" s="47">
        <f t="shared" ca="1" si="2"/>
        <v>3</v>
      </c>
      <c r="B30" s="100" t="s">
        <v>106</v>
      </c>
      <c r="C30" s="124" t="str">
        <f t="shared" ca="1" si="4"/>
        <v xml:space="preserve"> </v>
      </c>
      <c r="D30" s="97" t="str">
        <f t="shared" ca="1" si="5"/>
        <v xml:space="preserve"> </v>
      </c>
      <c r="E30" s="98">
        <f>VLOOKUP($B30,Inf!$B$11:$C$40,2,FALSE)</f>
        <v>0</v>
      </c>
      <c r="F30" s="41">
        <f t="shared" ref="F30:K30" ca="1" si="18">IF($E30=0,0,CELL("contents",INDIRECT(CONCATENATE("'",$B30,"'!",CELL("address",E$14)))))</f>
        <v>0</v>
      </c>
      <c r="G30" s="41">
        <f t="shared" ca="1" si="18"/>
        <v>0</v>
      </c>
      <c r="H30" s="41">
        <f t="shared" ca="1" si="18"/>
        <v>0</v>
      </c>
      <c r="I30" s="41">
        <f t="shared" ca="1" si="18"/>
        <v>0</v>
      </c>
      <c r="J30" s="41">
        <f t="shared" ca="1" si="18"/>
        <v>0</v>
      </c>
      <c r="K30" s="41">
        <f t="shared" ca="1" si="18"/>
        <v>0</v>
      </c>
    </row>
    <row r="31" spans="1:11" s="99" customFormat="1">
      <c r="A31" s="47">
        <f t="shared" ca="1" si="2"/>
        <v>3</v>
      </c>
      <c r="B31" s="100" t="s">
        <v>107</v>
      </c>
      <c r="C31" s="124" t="str">
        <f t="shared" ca="1" si="4"/>
        <v xml:space="preserve"> </v>
      </c>
      <c r="D31" s="97" t="str">
        <f t="shared" ca="1" si="5"/>
        <v xml:space="preserve"> </v>
      </c>
      <c r="E31" s="98">
        <f>VLOOKUP($B31,Inf!$B$11:$C$40,2,FALSE)</f>
        <v>0</v>
      </c>
      <c r="F31" s="41">
        <f t="shared" ref="F31:K31" ca="1" si="19">IF($E31=0,0,CELL("contents",INDIRECT(CONCATENATE("'",$B31,"'!",CELL("address",E$14)))))</f>
        <v>0</v>
      </c>
      <c r="G31" s="41">
        <f t="shared" ca="1" si="19"/>
        <v>0</v>
      </c>
      <c r="H31" s="41">
        <f t="shared" ca="1" si="19"/>
        <v>0</v>
      </c>
      <c r="I31" s="41">
        <f t="shared" ca="1" si="19"/>
        <v>0</v>
      </c>
      <c r="J31" s="41">
        <f t="shared" ca="1" si="19"/>
        <v>0</v>
      </c>
      <c r="K31" s="41">
        <f t="shared" ca="1" si="19"/>
        <v>0</v>
      </c>
    </row>
    <row r="32" spans="1:11" s="99" customFormat="1">
      <c r="A32" s="47">
        <f t="shared" ca="1" si="2"/>
        <v>3</v>
      </c>
      <c r="B32" s="100" t="s">
        <v>108</v>
      </c>
      <c r="C32" s="124" t="str">
        <f t="shared" ca="1" si="4"/>
        <v xml:space="preserve"> </v>
      </c>
      <c r="D32" s="97" t="str">
        <f t="shared" ca="1" si="5"/>
        <v xml:space="preserve"> </v>
      </c>
      <c r="E32" s="98">
        <f>VLOOKUP($B32,Inf!$B$11:$C$40,2,FALSE)</f>
        <v>0</v>
      </c>
      <c r="F32" s="41">
        <f t="shared" ref="F32:K32" ca="1" si="20">IF($E32=0,0,CELL("contents",INDIRECT(CONCATENATE("'",$B32,"'!",CELL("address",E$14)))))</f>
        <v>0</v>
      </c>
      <c r="G32" s="41">
        <f t="shared" ca="1" si="20"/>
        <v>0</v>
      </c>
      <c r="H32" s="41">
        <f t="shared" ca="1" si="20"/>
        <v>0</v>
      </c>
      <c r="I32" s="41">
        <f t="shared" ca="1" si="20"/>
        <v>0</v>
      </c>
      <c r="J32" s="41">
        <f t="shared" ca="1" si="20"/>
        <v>0</v>
      </c>
      <c r="K32" s="41">
        <f t="shared" ca="1" si="20"/>
        <v>0</v>
      </c>
    </row>
    <row r="33" spans="1:11" s="99" customFormat="1">
      <c r="A33" s="47">
        <f t="shared" ca="1" si="2"/>
        <v>3</v>
      </c>
      <c r="B33" s="100" t="s">
        <v>109</v>
      </c>
      <c r="C33" s="124" t="str">
        <f t="shared" ca="1" si="4"/>
        <v xml:space="preserve"> </v>
      </c>
      <c r="D33" s="97" t="str">
        <f t="shared" ca="1" si="5"/>
        <v xml:space="preserve"> </v>
      </c>
      <c r="E33" s="98">
        <f>VLOOKUP($B33,Inf!$B$11:$C$40,2,FALSE)</f>
        <v>0</v>
      </c>
      <c r="F33" s="41">
        <f t="shared" ref="F33:K33" ca="1" si="21">IF($E33=0,0,CELL("contents",INDIRECT(CONCATENATE("'",$B33,"'!",CELL("address",E$14)))))</f>
        <v>0</v>
      </c>
      <c r="G33" s="41">
        <f t="shared" ca="1" si="21"/>
        <v>0</v>
      </c>
      <c r="H33" s="41">
        <f t="shared" ca="1" si="21"/>
        <v>0</v>
      </c>
      <c r="I33" s="41">
        <f t="shared" ca="1" si="21"/>
        <v>0</v>
      </c>
      <c r="J33" s="41">
        <f t="shared" ca="1" si="21"/>
        <v>0</v>
      </c>
      <c r="K33" s="41">
        <f t="shared" ca="1" si="21"/>
        <v>0</v>
      </c>
    </row>
    <row r="34" spans="1:11" s="99" customFormat="1">
      <c r="A34" s="47">
        <f t="shared" ca="1" si="2"/>
        <v>3</v>
      </c>
      <c r="B34" s="100" t="s">
        <v>110</v>
      </c>
      <c r="C34" s="124" t="str">
        <f t="shared" ca="1" si="4"/>
        <v xml:space="preserve"> </v>
      </c>
      <c r="D34" s="97" t="str">
        <f t="shared" ca="1" si="5"/>
        <v xml:space="preserve"> </v>
      </c>
      <c r="E34" s="98">
        <f>VLOOKUP($B34,Inf!$B$11:$C$40,2,FALSE)</f>
        <v>0</v>
      </c>
      <c r="F34" s="41">
        <f t="shared" ref="F34:K34" ca="1" si="22">IF($E34=0,0,CELL("contents",INDIRECT(CONCATENATE("'",$B34,"'!",CELL("address",E$14)))))</f>
        <v>0</v>
      </c>
      <c r="G34" s="41">
        <f t="shared" ca="1" si="22"/>
        <v>0</v>
      </c>
      <c r="H34" s="41">
        <f t="shared" ca="1" si="22"/>
        <v>0</v>
      </c>
      <c r="I34" s="41">
        <f t="shared" ca="1" si="22"/>
        <v>0</v>
      </c>
      <c r="J34" s="41">
        <f t="shared" ca="1" si="22"/>
        <v>0</v>
      </c>
      <c r="K34" s="41">
        <f t="shared" ca="1" si="22"/>
        <v>0</v>
      </c>
    </row>
    <row r="35" spans="1:11" s="99" customFormat="1">
      <c r="A35" s="47">
        <f t="shared" ca="1" si="2"/>
        <v>3</v>
      </c>
      <c r="B35" s="100" t="s">
        <v>111</v>
      </c>
      <c r="C35" s="124" t="str">
        <f t="shared" ca="1" si="4"/>
        <v xml:space="preserve"> </v>
      </c>
      <c r="D35" s="97" t="str">
        <f t="shared" ca="1" si="5"/>
        <v xml:space="preserve"> </v>
      </c>
      <c r="E35" s="98">
        <f>VLOOKUP($B35,Inf!$B$11:$C$40,2,FALSE)</f>
        <v>0</v>
      </c>
      <c r="F35" s="41">
        <f t="shared" ref="F35:K35" ca="1" si="23">IF($E35=0,0,CELL("contents",INDIRECT(CONCATENATE("'",$B35,"'!",CELL("address",E$14)))))</f>
        <v>0</v>
      </c>
      <c r="G35" s="41">
        <f t="shared" ca="1" si="23"/>
        <v>0</v>
      </c>
      <c r="H35" s="41">
        <f t="shared" ca="1" si="23"/>
        <v>0</v>
      </c>
      <c r="I35" s="41">
        <f t="shared" ca="1" si="23"/>
        <v>0</v>
      </c>
      <c r="J35" s="41">
        <f t="shared" ca="1" si="23"/>
        <v>0</v>
      </c>
      <c r="K35" s="41">
        <f t="shared" ca="1" si="23"/>
        <v>0</v>
      </c>
    </row>
    <row r="36" spans="1:11" s="99" customFormat="1">
      <c r="A36" s="47">
        <f t="shared" ca="1" si="2"/>
        <v>3</v>
      </c>
      <c r="B36" s="100" t="s">
        <v>112</v>
      </c>
      <c r="C36" s="124" t="str">
        <f t="shared" ca="1" si="4"/>
        <v xml:space="preserve"> </v>
      </c>
      <c r="D36" s="97" t="str">
        <f t="shared" ca="1" si="5"/>
        <v xml:space="preserve"> </v>
      </c>
      <c r="E36" s="98">
        <f>VLOOKUP($B36,Inf!$B$11:$C$40,2,FALSE)</f>
        <v>0</v>
      </c>
      <c r="F36" s="41">
        <f t="shared" ref="F36:K36" ca="1" si="24">IF($E36=0,0,CELL("contents",INDIRECT(CONCATENATE("'",$B36,"'!",CELL("address",E$14)))))</f>
        <v>0</v>
      </c>
      <c r="G36" s="41">
        <f t="shared" ca="1" si="24"/>
        <v>0</v>
      </c>
      <c r="H36" s="41">
        <f t="shared" ca="1" si="24"/>
        <v>0</v>
      </c>
      <c r="I36" s="41">
        <f t="shared" ca="1" si="24"/>
        <v>0</v>
      </c>
      <c r="J36" s="41">
        <f t="shared" ca="1" si="24"/>
        <v>0</v>
      </c>
      <c r="K36" s="41">
        <f t="shared" ca="1" si="24"/>
        <v>0</v>
      </c>
    </row>
    <row r="37" spans="1:11" s="99" customFormat="1">
      <c r="A37" s="47">
        <f t="shared" ca="1" si="2"/>
        <v>3</v>
      </c>
      <c r="B37" s="100" t="s">
        <v>113</v>
      </c>
      <c r="C37" s="124" t="str">
        <f t="shared" ca="1" si="4"/>
        <v xml:space="preserve"> </v>
      </c>
      <c r="D37" s="97" t="str">
        <f t="shared" ca="1" si="5"/>
        <v xml:space="preserve"> </v>
      </c>
      <c r="E37" s="98">
        <f>VLOOKUP($B37,Inf!$B$11:$C$40,2,FALSE)</f>
        <v>0</v>
      </c>
      <c r="F37" s="41">
        <f t="shared" ref="F37:K37" ca="1" si="25">IF($E37=0,0,CELL("contents",INDIRECT(CONCATENATE("'",$B37,"'!",CELL("address",E$14)))))</f>
        <v>0</v>
      </c>
      <c r="G37" s="41">
        <f t="shared" ca="1" si="25"/>
        <v>0</v>
      </c>
      <c r="H37" s="41">
        <f t="shared" ca="1" si="25"/>
        <v>0</v>
      </c>
      <c r="I37" s="41">
        <f t="shared" ca="1" si="25"/>
        <v>0</v>
      </c>
      <c r="J37" s="41">
        <f t="shared" ca="1" si="25"/>
        <v>0</v>
      </c>
      <c r="K37" s="41">
        <f t="shared" ca="1" si="25"/>
        <v>0</v>
      </c>
    </row>
    <row r="38" spans="1:11" s="99" customFormat="1">
      <c r="A38" s="47">
        <f t="shared" ca="1" si="2"/>
        <v>3</v>
      </c>
      <c r="B38" s="100" t="s">
        <v>114</v>
      </c>
      <c r="C38" s="124" t="str">
        <f t="shared" ca="1" si="4"/>
        <v xml:space="preserve"> </v>
      </c>
      <c r="D38" s="97" t="str">
        <f t="shared" ca="1" si="5"/>
        <v xml:space="preserve"> </v>
      </c>
      <c r="E38" s="98">
        <f>VLOOKUP($B38,Inf!$B$11:$C$40,2,FALSE)</f>
        <v>0</v>
      </c>
      <c r="F38" s="41">
        <f t="shared" ref="F38:K38" ca="1" si="26">IF($E38=0,0,CELL("contents",INDIRECT(CONCATENATE("'",$B38,"'!",CELL("address",E$14)))))</f>
        <v>0</v>
      </c>
      <c r="G38" s="41">
        <f t="shared" ca="1" si="26"/>
        <v>0</v>
      </c>
      <c r="H38" s="41">
        <f t="shared" ca="1" si="26"/>
        <v>0</v>
      </c>
      <c r="I38" s="41">
        <f t="shared" ca="1" si="26"/>
        <v>0</v>
      </c>
      <c r="J38" s="41">
        <f t="shared" ca="1" si="26"/>
        <v>0</v>
      </c>
      <c r="K38" s="41">
        <f t="shared" ca="1" si="26"/>
        <v>0</v>
      </c>
    </row>
    <row r="39" spans="1:11" s="99" customFormat="1">
      <c r="A39" s="47">
        <f t="shared" ca="1" si="2"/>
        <v>3</v>
      </c>
      <c r="B39" s="100" t="s">
        <v>115</v>
      </c>
      <c r="C39" s="124" t="str">
        <f t="shared" ca="1" si="4"/>
        <v xml:space="preserve"> </v>
      </c>
      <c r="D39" s="97" t="str">
        <f t="shared" ca="1" si="5"/>
        <v xml:space="preserve"> </v>
      </c>
      <c r="E39" s="98">
        <f>VLOOKUP($B39,Inf!$B$11:$C$40,2,FALSE)</f>
        <v>0</v>
      </c>
      <c r="F39" s="41">
        <f t="shared" ref="F39:K39" ca="1" si="27">IF($E39=0,0,CELL("contents",INDIRECT(CONCATENATE("'",$B39,"'!",CELL("address",E$14)))))</f>
        <v>0</v>
      </c>
      <c r="G39" s="41">
        <f t="shared" ca="1" si="27"/>
        <v>0</v>
      </c>
      <c r="H39" s="41">
        <f t="shared" ca="1" si="27"/>
        <v>0</v>
      </c>
      <c r="I39" s="41">
        <f t="shared" ca="1" si="27"/>
        <v>0</v>
      </c>
      <c r="J39" s="41">
        <f t="shared" ca="1" si="27"/>
        <v>0</v>
      </c>
      <c r="K39" s="41">
        <f t="shared" ca="1" si="27"/>
        <v>0</v>
      </c>
    </row>
    <row r="40" spans="1:11" s="99" customFormat="1">
      <c r="A40" s="47">
        <f t="shared" ca="1" si="2"/>
        <v>3</v>
      </c>
      <c r="B40" s="100" t="s">
        <v>116</v>
      </c>
      <c r="C40" s="124" t="str">
        <f t="shared" ca="1" si="4"/>
        <v xml:space="preserve"> </v>
      </c>
      <c r="D40" s="97" t="str">
        <f t="shared" ca="1" si="5"/>
        <v xml:space="preserve"> </v>
      </c>
      <c r="E40" s="98">
        <f>VLOOKUP($B40,Inf!$B$11:$C$40,2,FALSE)</f>
        <v>0</v>
      </c>
      <c r="F40" s="41">
        <f t="shared" ref="F40:K40" ca="1" si="28">IF($E40=0,0,CELL("contents",INDIRECT(CONCATENATE("'",$B40,"'!",CELL("address",E$14)))))</f>
        <v>0</v>
      </c>
      <c r="G40" s="41">
        <f t="shared" ca="1" si="28"/>
        <v>0</v>
      </c>
      <c r="H40" s="41">
        <f t="shared" ca="1" si="28"/>
        <v>0</v>
      </c>
      <c r="I40" s="41">
        <f t="shared" ca="1" si="28"/>
        <v>0</v>
      </c>
      <c r="J40" s="41">
        <f t="shared" ca="1" si="28"/>
        <v>0</v>
      </c>
      <c r="K40" s="41">
        <f t="shared" ca="1" si="28"/>
        <v>0</v>
      </c>
    </row>
    <row r="41" spans="1:11" s="99" customFormat="1">
      <c r="A41" s="47">
        <f t="shared" ca="1" si="2"/>
        <v>3</v>
      </c>
      <c r="B41" s="100" t="s">
        <v>117</v>
      </c>
      <c r="C41" s="124" t="str">
        <f t="shared" ca="1" si="4"/>
        <v xml:space="preserve"> </v>
      </c>
      <c r="D41" s="97" t="str">
        <f t="shared" ca="1" si="5"/>
        <v xml:space="preserve"> </v>
      </c>
      <c r="E41" s="98">
        <f>VLOOKUP($B41,Inf!$B$11:$C$40,2,FALSE)</f>
        <v>0</v>
      </c>
      <c r="F41" s="41">
        <f t="shared" ref="F41:K41" ca="1" si="29">IF($E41=0,0,CELL("contents",INDIRECT(CONCATENATE("'",$B41,"'!",CELL("address",E$14)))))</f>
        <v>0</v>
      </c>
      <c r="G41" s="41">
        <f t="shared" ca="1" si="29"/>
        <v>0</v>
      </c>
      <c r="H41" s="41">
        <f t="shared" ca="1" si="29"/>
        <v>0</v>
      </c>
      <c r="I41" s="41">
        <f t="shared" ca="1" si="29"/>
        <v>0</v>
      </c>
      <c r="J41" s="41">
        <f t="shared" ca="1" si="29"/>
        <v>0</v>
      </c>
      <c r="K41" s="41">
        <f t="shared" ca="1" si="29"/>
        <v>0</v>
      </c>
    </row>
    <row r="42" spans="1:11" s="99" customFormat="1">
      <c r="A42" s="47">
        <f t="shared" ca="1" si="2"/>
        <v>3</v>
      </c>
      <c r="B42" s="100" t="s">
        <v>118</v>
      </c>
      <c r="C42" s="124" t="str">
        <f t="shared" ca="1" si="4"/>
        <v xml:space="preserve"> </v>
      </c>
      <c r="D42" s="97" t="str">
        <f t="shared" ca="1" si="5"/>
        <v xml:space="preserve"> </v>
      </c>
      <c r="E42" s="98">
        <f>VLOOKUP($B42,Inf!$B$11:$C$40,2,FALSE)</f>
        <v>0</v>
      </c>
      <c r="F42" s="41">
        <f t="shared" ref="F42:K42" ca="1" si="30">IF($E42=0,0,CELL("contents",INDIRECT(CONCATENATE("'",$B42,"'!",CELL("address",E$14)))))</f>
        <v>0</v>
      </c>
      <c r="G42" s="41">
        <f t="shared" ca="1" si="30"/>
        <v>0</v>
      </c>
      <c r="H42" s="41">
        <f t="shared" ca="1" si="30"/>
        <v>0</v>
      </c>
      <c r="I42" s="41">
        <f t="shared" ca="1" si="30"/>
        <v>0</v>
      </c>
      <c r="J42" s="41">
        <f t="shared" ca="1" si="30"/>
        <v>0</v>
      </c>
      <c r="K42" s="41">
        <f t="shared" ca="1" si="30"/>
        <v>0</v>
      </c>
    </row>
    <row r="43" spans="1:11" s="99" customFormat="1">
      <c r="A43" s="47">
        <f t="shared" ca="1" si="2"/>
        <v>3</v>
      </c>
      <c r="B43" s="100" t="s">
        <v>119</v>
      </c>
      <c r="C43" s="124" t="str">
        <f t="shared" ca="1" si="4"/>
        <v xml:space="preserve"> </v>
      </c>
      <c r="D43" s="97" t="str">
        <f t="shared" ca="1" si="5"/>
        <v xml:space="preserve"> </v>
      </c>
      <c r="E43" s="98">
        <f>VLOOKUP($B43,Inf!$B$11:$C$40,2,FALSE)</f>
        <v>0</v>
      </c>
      <c r="F43" s="41">
        <f t="shared" ref="F43:K43" ca="1" si="31">IF($E43=0,0,CELL("contents",INDIRECT(CONCATENATE("'",$B43,"'!",CELL("address",E$14)))))</f>
        <v>0</v>
      </c>
      <c r="G43" s="41">
        <f t="shared" ca="1" si="31"/>
        <v>0</v>
      </c>
      <c r="H43" s="41">
        <f t="shared" ca="1" si="31"/>
        <v>0</v>
      </c>
      <c r="I43" s="41">
        <f t="shared" ca="1" si="31"/>
        <v>0</v>
      </c>
      <c r="J43" s="41">
        <f t="shared" ca="1" si="31"/>
        <v>0</v>
      </c>
      <c r="K43" s="41">
        <f t="shared" ca="1" si="31"/>
        <v>0</v>
      </c>
    </row>
    <row r="44" spans="1:11" s="99" customFormat="1">
      <c r="A44" s="47">
        <f t="shared" ca="1" si="2"/>
        <v>3</v>
      </c>
      <c r="B44" s="100" t="s">
        <v>120</v>
      </c>
      <c r="C44" s="124" t="str">
        <f t="shared" ca="1" si="4"/>
        <v xml:space="preserve"> </v>
      </c>
      <c r="D44" s="97" t="str">
        <f t="shared" ca="1" si="5"/>
        <v xml:space="preserve"> </v>
      </c>
      <c r="E44" s="98">
        <f>VLOOKUP($B44,Inf!$B$11:$C$40,2,FALSE)</f>
        <v>0</v>
      </c>
      <c r="F44" s="41">
        <f t="shared" ref="F44:K44" ca="1" si="32">IF($E44=0,0,CELL("contents",INDIRECT(CONCATENATE("'",$B44,"'!",CELL("address",E$14)))))</f>
        <v>0</v>
      </c>
      <c r="G44" s="41">
        <f t="shared" ca="1" si="32"/>
        <v>0</v>
      </c>
      <c r="H44" s="41">
        <f t="shared" ca="1" si="32"/>
        <v>0</v>
      </c>
      <c r="I44" s="41">
        <f t="shared" ca="1" si="32"/>
        <v>0</v>
      </c>
      <c r="J44" s="41">
        <f t="shared" ca="1" si="32"/>
        <v>0</v>
      </c>
      <c r="K44" s="41">
        <f t="shared" ca="1" si="32"/>
        <v>0</v>
      </c>
    </row>
    <row r="45" spans="1:11" s="99" customFormat="1">
      <c r="A45" s="47">
        <f t="shared" ca="1" si="2"/>
        <v>3</v>
      </c>
      <c r="B45" s="100" t="s">
        <v>121</v>
      </c>
      <c r="C45" s="124" t="str">
        <f t="shared" ca="1" si="4"/>
        <v xml:space="preserve"> </v>
      </c>
      <c r="D45" s="97" t="str">
        <f t="shared" ca="1" si="5"/>
        <v xml:space="preserve"> </v>
      </c>
      <c r="E45" s="98">
        <f>VLOOKUP($B45,Inf!$B$11:$C$40,2,FALSE)</f>
        <v>0</v>
      </c>
      <c r="F45" s="41">
        <f t="shared" ref="F45:K45" ca="1" si="33">IF($E45=0,0,CELL("contents",INDIRECT(CONCATENATE("'",$B45,"'!",CELL("address",E$14)))))</f>
        <v>0</v>
      </c>
      <c r="G45" s="41">
        <f t="shared" ca="1" si="33"/>
        <v>0</v>
      </c>
      <c r="H45" s="41">
        <f t="shared" ca="1" si="33"/>
        <v>0</v>
      </c>
      <c r="I45" s="41">
        <f t="shared" ca="1" si="33"/>
        <v>0</v>
      </c>
      <c r="J45" s="41">
        <f t="shared" ca="1" si="33"/>
        <v>0</v>
      </c>
      <c r="K45" s="41">
        <f t="shared" ca="1" si="33"/>
        <v>0</v>
      </c>
    </row>
    <row r="46" spans="1:11" s="99" customFormat="1">
      <c r="A46" s="47">
        <f t="shared" ca="1" si="2"/>
        <v>3</v>
      </c>
      <c r="B46" s="100" t="s">
        <v>122</v>
      </c>
      <c r="C46" s="124" t="str">
        <f t="shared" ca="1" si="4"/>
        <v xml:space="preserve"> </v>
      </c>
      <c r="D46" s="97" t="str">
        <f t="shared" ca="1" si="5"/>
        <v xml:space="preserve"> </v>
      </c>
      <c r="E46" s="98">
        <f>VLOOKUP($B46,Inf!$B$11:$C$40,2,FALSE)</f>
        <v>0</v>
      </c>
      <c r="F46" s="41">
        <f t="shared" ref="F46:K46" ca="1" si="34">IF($E46=0,0,CELL("contents",INDIRECT(CONCATENATE("'",$B46,"'!",CELL("address",E$14)))))</f>
        <v>0</v>
      </c>
      <c r="G46" s="41">
        <f t="shared" ca="1" si="34"/>
        <v>0</v>
      </c>
      <c r="H46" s="41">
        <f t="shared" ca="1" si="34"/>
        <v>0</v>
      </c>
      <c r="I46" s="41">
        <f t="shared" ca="1" si="34"/>
        <v>0</v>
      </c>
      <c r="J46" s="41">
        <f t="shared" ca="1" si="34"/>
        <v>0</v>
      </c>
      <c r="K46" s="41">
        <f t="shared" ca="1" si="34"/>
        <v>0</v>
      </c>
    </row>
    <row r="47" spans="1:11" s="99" customFormat="1">
      <c r="A47" s="47">
        <v>1</v>
      </c>
      <c r="B47" s="101"/>
      <c r="C47" s="101"/>
      <c r="D47" s="102"/>
      <c r="E47" s="103"/>
      <c r="F47" s="38"/>
      <c r="G47" s="38"/>
      <c r="H47" s="38"/>
      <c r="I47" s="38"/>
      <c r="J47" s="38"/>
      <c r="K47" s="38"/>
    </row>
  </sheetData>
  <sheetProtection algorithmName="SHA-512" hashValue="ueLrBXiX22znwCndk74wGderKJHQ/IAp0CLPXy2PfKBaqMS324JMdhVUdESoWPIHVz43PtFqKvYfBNgBuLW59Q==" saltValue="wz1Du2pbNBTzBOf7fByVbw==" spinCount="100000" sheet="1" objects="1" scenarios="1"/>
  <autoFilter ref="A1:A47"/>
  <dataConsolidate/>
  <phoneticPr fontId="1" type="noConversion"/>
  <printOptions horizontalCentered="1"/>
  <pageMargins left="0" right="0" top="0.59055118110236227" bottom="0.39370078740157483" header="0.31496062992125984" footer="0.31496062992125984"/>
  <pageSetup paperSize="9" scale="75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ButtonTotal_Click">
                <anchor moveWithCells="1" sizeWithCells="1">
                  <from>
                    <xdr:col>3</xdr:col>
                    <xdr:colOff>66675</xdr:colOff>
                    <xdr:row>8</xdr:row>
                    <xdr:rowOff>19050</xdr:rowOff>
                  </from>
                  <to>
                    <xdr:col>3</xdr:col>
                    <xdr:colOff>1076325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Drop Down 12">
              <controlPr defaultSize="0" print="0" autoFill="0" autoLine="0" autoPict="0" macro="[0]!Box_Change_Rows">
                <anchor moveWithCells="1">
                  <from>
                    <xdr:col>3</xdr:col>
                    <xdr:colOff>3152775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/>
  <dimension ref="A1:J63"/>
  <sheetViews>
    <sheetView showZeros="0" tabSelected="1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4" sqref="G4"/>
    </sheetView>
  </sheetViews>
  <sheetFormatPr defaultColWidth="10.5703125" defaultRowHeight="12.75"/>
  <cols>
    <col min="1" max="1" width="0.28515625" style="5" customWidth="1"/>
    <col min="2" max="2" width="7.7109375" style="6" customWidth="1"/>
    <col min="3" max="3" width="67.7109375" style="5" customWidth="1"/>
    <col min="4" max="4" width="5.7109375" style="9" customWidth="1"/>
    <col min="5" max="10" width="15.7109375" style="5" customWidth="1"/>
    <col min="11" max="11" width="3" style="5" customWidth="1"/>
    <col min="12" max="16384" width="10.5703125" style="5"/>
  </cols>
  <sheetData>
    <row r="1" spans="1:10">
      <c r="A1" s="1">
        <v>1</v>
      </c>
      <c r="B1" s="111"/>
      <c r="C1" s="112"/>
      <c r="D1" s="112"/>
      <c r="E1" s="112"/>
      <c r="F1" s="112"/>
      <c r="G1" s="112"/>
      <c r="H1" s="112"/>
      <c r="I1" s="112"/>
      <c r="J1" s="112"/>
    </row>
    <row r="2" spans="1:10" ht="25.5">
      <c r="A2" s="1">
        <v>1</v>
      </c>
      <c r="C2" s="113" t="s">
        <v>127</v>
      </c>
      <c r="D2" s="112"/>
      <c r="E2" s="112"/>
      <c r="F2" s="112"/>
      <c r="G2" s="112"/>
      <c r="H2" s="112"/>
      <c r="I2" s="112"/>
      <c r="J2" s="112"/>
    </row>
    <row r="3" spans="1:10">
      <c r="A3" s="1">
        <v>1</v>
      </c>
      <c r="C3" s="114"/>
      <c r="D3" s="115"/>
    </row>
    <row r="4" spans="1:10" ht="25.5">
      <c r="A4" s="1">
        <v>1</v>
      </c>
      <c r="C4" s="114" t="s">
        <v>128</v>
      </c>
      <c r="D4" s="114"/>
      <c r="E4" s="114"/>
      <c r="F4" s="114"/>
      <c r="G4" s="114"/>
      <c r="H4" s="114"/>
      <c r="I4" s="114"/>
      <c r="J4" s="114"/>
    </row>
    <row r="5" spans="1:10">
      <c r="A5" s="1">
        <v>1</v>
      </c>
      <c r="C5" s="114"/>
      <c r="D5" s="114"/>
      <c r="E5" s="114"/>
      <c r="F5" s="114"/>
      <c r="G5" s="114"/>
      <c r="H5" s="114"/>
      <c r="I5" s="114"/>
      <c r="J5" s="114"/>
    </row>
    <row r="6" spans="1:10" ht="13.5" thickBot="1">
      <c r="A6" s="1">
        <v>1</v>
      </c>
      <c r="C6" s="12"/>
      <c r="D6" s="12"/>
      <c r="E6" s="13"/>
      <c r="F6" s="13"/>
      <c r="G6" s="13"/>
      <c r="H6" s="13"/>
      <c r="I6" s="13"/>
      <c r="J6" s="13"/>
    </row>
    <row r="7" spans="1:10">
      <c r="A7" s="1">
        <v>1</v>
      </c>
      <c r="B7" s="14"/>
      <c r="C7" s="15"/>
      <c r="D7" s="16"/>
      <c r="E7" s="17"/>
      <c r="F7" s="17"/>
      <c r="G7" s="17"/>
      <c r="H7" s="17"/>
      <c r="I7" s="17"/>
      <c r="J7" s="17"/>
    </row>
    <row r="8" spans="1:10">
      <c r="A8" s="1">
        <v>1</v>
      </c>
      <c r="B8" s="18"/>
      <c r="C8" s="19" t="s">
        <v>0</v>
      </c>
      <c r="D8" s="19"/>
      <c r="E8" s="20" t="str">
        <f>IF(ISBLANK(P_Total!E8)," ",P_Total!E8)</f>
        <v>Закон</v>
      </c>
      <c r="F8" s="20" t="str">
        <f>IF(ISBLANK(P_Total!F8)," ",P_Total!F8)</f>
        <v>Уточнен</v>
      </c>
      <c r="G8" s="20" t="str">
        <f>IF(ISBLANK(P_Total!G8)," ",P_Total!G8)</f>
        <v>Отчет</v>
      </c>
      <c r="H8" s="20" t="str">
        <f>IF(ISBLANK(P_Total!H8)," ",P_Total!H8)</f>
        <v>Отчет</v>
      </c>
      <c r="I8" s="20" t="str">
        <f>IF(ISBLANK(P_Total!I8)," ",P_Total!I8)</f>
        <v>Отчет</v>
      </c>
      <c r="J8" s="20" t="str">
        <f>IF(ISBLANK(P_Total!J8)," ",P_Total!J8)</f>
        <v>Отчет</v>
      </c>
    </row>
    <row r="9" spans="1:10">
      <c r="A9" s="1">
        <v>1</v>
      </c>
      <c r="B9" s="18"/>
      <c r="C9" s="21"/>
      <c r="D9" s="19"/>
      <c r="E9" s="22" t="str">
        <f>IF(ISBLANK(P_Total!E9)," ",P_Total!E9)</f>
        <v xml:space="preserve"> </v>
      </c>
      <c r="F9" s="22" t="str">
        <f>IF(ISBLANK(P_Total!F9)," ",P_Total!F9)</f>
        <v>план</v>
      </c>
      <c r="G9" s="22" t="str">
        <f>IF(ISBLANK(P_Total!G9)," ",P_Total!G9)</f>
        <v>към 31 март</v>
      </c>
      <c r="H9" s="22" t="str">
        <f>IF(ISBLANK(P_Total!H9)," ",P_Total!H9)</f>
        <v>към 30 юни</v>
      </c>
      <c r="I9" s="22" t="str">
        <f>IF(ISBLANK(P_Total!I9)," ",P_Total!I9)</f>
        <v>към 30 септември</v>
      </c>
      <c r="J9" s="22" t="str">
        <f>IF(ISBLANK(P_Total!J9)," ",P_Total!J9)</f>
        <v>към 31 декември</v>
      </c>
    </row>
    <row r="10" spans="1:10">
      <c r="A10" s="1">
        <v>1</v>
      </c>
      <c r="B10" s="18"/>
      <c r="C10" s="24" t="s">
        <v>9</v>
      </c>
      <c r="D10" s="19"/>
      <c r="E10" s="25" t="str">
        <f>IF(ISBLANK(P_Total!E10)," ",P_Total!E10)</f>
        <v>2021 г.</v>
      </c>
      <c r="F10" s="25" t="str">
        <f>IF(ISBLANK(P_Total!F10)," ",P_Total!F10)</f>
        <v>2021 г.</v>
      </c>
      <c r="G10" s="25" t="str">
        <f>IF(ISBLANK(P_Total!G10)," ",P_Total!G10)</f>
        <v>2021 г.</v>
      </c>
      <c r="H10" s="25" t="str">
        <f>IF(ISBLANK(P_Total!H10)," ",P_Total!H10)</f>
        <v>2021 г.</v>
      </c>
      <c r="I10" s="25" t="str">
        <f>IF(ISBLANK(P_Total!I10)," ",P_Total!I10)</f>
        <v>2021 г.</v>
      </c>
      <c r="J10" s="25" t="str">
        <f>IF(ISBLANK(P_Total!J10)," ",P_Total!J10)</f>
        <v>2021 г.</v>
      </c>
    </row>
    <row r="11" spans="1:10" ht="13.5" thickBot="1">
      <c r="A11" s="1">
        <v>1</v>
      </c>
      <c r="B11" s="26"/>
      <c r="C11" s="27"/>
      <c r="D11" s="27"/>
      <c r="E11" s="28" t="str">
        <f>IF(ISBLANK(P_Total!E11)," ",P_Total!E11)</f>
        <v xml:space="preserve"> </v>
      </c>
      <c r="F11" s="28" t="str">
        <f>IF(ISBLANK(P_Total!F11)," ",P_Total!F11)</f>
        <v xml:space="preserve"> </v>
      </c>
      <c r="G11" s="28" t="str">
        <f>IF(ISBLANK(P_Total!G11)," ",P_Total!G11)</f>
        <v xml:space="preserve"> </v>
      </c>
      <c r="H11" s="28" t="str">
        <f>IF(ISBLANK(P_Total!H11)," ",P_Total!H11)</f>
        <v xml:space="preserve"> </v>
      </c>
      <c r="I11" s="28" t="str">
        <f>IF(ISBLANK(P_Total!I11)," ",P_Total!I11)</f>
        <v xml:space="preserve"> </v>
      </c>
      <c r="J11" s="28" t="str">
        <f>IF(ISBLANK(P_Total!J11)," ",P_Total!J11)</f>
        <v xml:space="preserve"> </v>
      </c>
    </row>
    <row r="12" spans="1:10" ht="13.5" thickBot="1">
      <c r="A12" s="1">
        <v>1</v>
      </c>
      <c r="B12" s="29"/>
      <c r="C12" s="27" t="s">
        <v>10</v>
      </c>
      <c r="D12" s="27"/>
      <c r="E12" s="30">
        <f>IF(ISBLANK(P_Total!E12)," ",P_Total!E12)</f>
        <v>1</v>
      </c>
      <c r="F12" s="30">
        <f>IF(ISBLANK(P_Total!F12)," ",P_Total!F12)</f>
        <v>2</v>
      </c>
      <c r="G12" s="30">
        <f>IF(ISBLANK(P_Total!G12)," ",P_Total!G12)</f>
        <v>3</v>
      </c>
      <c r="H12" s="30">
        <f>IF(ISBLANK(P_Total!H12)," ",P_Total!H12)</f>
        <v>4</v>
      </c>
      <c r="I12" s="30">
        <f>IF(ISBLANK(P_Total!I12)," ",P_Total!I12)</f>
        <v>5</v>
      </c>
      <c r="J12" s="30">
        <f>IF(ISBLANK(P_Total!J12)," ",P_Total!J12)</f>
        <v>6</v>
      </c>
    </row>
    <row r="13" spans="1:10">
      <c r="A13" s="1">
        <v>1</v>
      </c>
      <c r="B13" s="31"/>
      <c r="C13" s="32"/>
      <c r="D13" s="33"/>
      <c r="E13" s="116">
        <f>P_Total!E14-PomoshtenSheet!E14</f>
        <v>0</v>
      </c>
      <c r="F13" s="116">
        <f>P_Total!F14-PomoshtenSheet!F14</f>
        <v>0</v>
      </c>
      <c r="G13" s="116">
        <f>P_Total!G14-PomoshtenSheet!G14</f>
        <v>0</v>
      </c>
      <c r="H13" s="116">
        <f>P_Total!H14-PomoshtenSheet!H14</f>
        <v>0</v>
      </c>
      <c r="I13" s="116">
        <f>P_Total!I14-PomoshtenSheet!I14</f>
        <v>0</v>
      </c>
      <c r="J13" s="116">
        <f>P_Total!J14-PomoshtenSheet!J14</f>
        <v>0</v>
      </c>
    </row>
    <row r="14" spans="1:10">
      <c r="A14" s="1">
        <v>1</v>
      </c>
      <c r="B14" s="35"/>
      <c r="C14" s="36" t="s">
        <v>129</v>
      </c>
      <c r="D14" s="37" t="s">
        <v>12</v>
      </c>
      <c r="E14" s="38">
        <f t="shared" ref="E14:J14" si="0">E16</f>
        <v>21486500</v>
      </c>
      <c r="F14" s="38">
        <f t="shared" si="0"/>
        <v>21153700</v>
      </c>
      <c r="G14" s="38">
        <f t="shared" si="0"/>
        <v>2125262</v>
      </c>
      <c r="H14" s="38">
        <f t="shared" si="0"/>
        <v>4113636</v>
      </c>
      <c r="I14" s="38">
        <f t="shared" si="0"/>
        <v>0</v>
      </c>
      <c r="J14" s="38">
        <f t="shared" si="0"/>
        <v>0</v>
      </c>
    </row>
    <row r="15" spans="1:10">
      <c r="A15" s="1">
        <v>1</v>
      </c>
      <c r="B15" s="21"/>
      <c r="C15" s="39"/>
      <c r="D15" s="40"/>
      <c r="E15" s="41"/>
      <c r="F15" s="41"/>
      <c r="G15" s="41"/>
      <c r="H15" s="41"/>
      <c r="I15" s="41"/>
      <c r="J15" s="41"/>
    </row>
    <row r="16" spans="1:10" s="46" customFormat="1">
      <c r="A16" s="47">
        <f t="shared" ref="A16:A50" si="1">IF(MAX(E16:J16)=0,IF(MIN(E16:J16)=0,3,2),2)</f>
        <v>2</v>
      </c>
      <c r="B16" s="43"/>
      <c r="C16" s="44" t="s">
        <v>13</v>
      </c>
      <c r="D16" s="45"/>
      <c r="E16" s="41">
        <f t="shared" ref="E16:J16" si="2">SUBTOTAL(9,E17:E50)</f>
        <v>21486500</v>
      </c>
      <c r="F16" s="41">
        <f t="shared" si="2"/>
        <v>21153700</v>
      </c>
      <c r="G16" s="41">
        <f t="shared" si="2"/>
        <v>2125262</v>
      </c>
      <c r="H16" s="41">
        <f t="shared" si="2"/>
        <v>4113636</v>
      </c>
      <c r="I16" s="41">
        <f t="shared" si="2"/>
        <v>0</v>
      </c>
      <c r="J16" s="41">
        <f t="shared" si="2"/>
        <v>0</v>
      </c>
    </row>
    <row r="17" spans="1:10" s="46" customFormat="1">
      <c r="A17" s="47">
        <f t="shared" si="1"/>
        <v>2</v>
      </c>
      <c r="B17" s="43" t="s">
        <v>130</v>
      </c>
      <c r="C17" s="64" t="s">
        <v>46</v>
      </c>
      <c r="D17" s="45"/>
      <c r="E17" s="41">
        <f t="shared" ref="E17:J17" si="3">SUBTOTAL(9,E18:E36)</f>
        <v>10943900</v>
      </c>
      <c r="F17" s="41">
        <f t="shared" si="3"/>
        <v>10943900</v>
      </c>
      <c r="G17" s="41">
        <f t="shared" si="3"/>
        <v>2121350</v>
      </c>
      <c r="H17" s="41">
        <f t="shared" si="3"/>
        <v>4109724</v>
      </c>
      <c r="I17" s="41">
        <f t="shared" si="3"/>
        <v>0</v>
      </c>
      <c r="J17" s="41">
        <f t="shared" si="3"/>
        <v>0</v>
      </c>
    </row>
    <row r="18" spans="1:10" s="46" customFormat="1">
      <c r="A18" s="47">
        <f t="shared" si="1"/>
        <v>2</v>
      </c>
      <c r="B18" s="125"/>
      <c r="C18" s="66" t="s">
        <v>215</v>
      </c>
      <c r="D18" s="45"/>
      <c r="E18" s="41">
        <f t="shared" ref="E18:J18" si="4">SUBTOTAL(9,E19:E22)</f>
        <v>7844000</v>
      </c>
      <c r="F18" s="41">
        <f t="shared" si="4"/>
        <v>7844000</v>
      </c>
      <c r="G18" s="41">
        <f t="shared" si="4"/>
        <v>1805056</v>
      </c>
      <c r="H18" s="41">
        <f t="shared" si="4"/>
        <v>3545144</v>
      </c>
      <c r="I18" s="41">
        <f t="shared" si="4"/>
        <v>0</v>
      </c>
      <c r="J18" s="41">
        <f t="shared" si="4"/>
        <v>0</v>
      </c>
    </row>
    <row r="19" spans="1:10" s="46" customFormat="1" ht="25.5">
      <c r="A19" s="47">
        <f t="shared" si="1"/>
        <v>2</v>
      </c>
      <c r="B19" s="49"/>
      <c r="C19" s="126" t="s">
        <v>131</v>
      </c>
      <c r="D19" s="51" t="s">
        <v>18</v>
      </c>
      <c r="E19" s="52">
        <f>P_Total!E19</f>
        <v>5768000</v>
      </c>
      <c r="F19" s="52">
        <f>P_Total!F19</f>
        <v>5768000</v>
      </c>
      <c r="G19" s="52">
        <f>P_Total!G19</f>
        <v>1329025</v>
      </c>
      <c r="H19" s="52">
        <f>P_Total!H19</f>
        <v>2653947</v>
      </c>
      <c r="I19" s="52">
        <f>P_Total!I19</f>
        <v>0</v>
      </c>
      <c r="J19" s="52">
        <f>P_Total!J19</f>
        <v>0</v>
      </c>
    </row>
    <row r="20" spans="1:10" s="46" customFormat="1">
      <c r="A20" s="47">
        <f t="shared" si="1"/>
        <v>2</v>
      </c>
      <c r="B20" s="53"/>
      <c r="C20" s="127" t="s">
        <v>47</v>
      </c>
      <c r="D20" s="55" t="s">
        <v>20</v>
      </c>
      <c r="E20" s="52">
        <f>P_Total!E20+P_Total!E40</f>
        <v>290000</v>
      </c>
      <c r="F20" s="52">
        <f>P_Total!F20+P_Total!F40</f>
        <v>290000</v>
      </c>
      <c r="G20" s="52">
        <f>P_Total!G20+P_Total!G40</f>
        <v>100583</v>
      </c>
      <c r="H20" s="52">
        <f>P_Total!H20+P_Total!H40</f>
        <v>142619</v>
      </c>
      <c r="I20" s="52">
        <f>P_Total!I20+P_Total!I40</f>
        <v>0</v>
      </c>
      <c r="J20" s="52">
        <f>P_Total!J20+P_Total!J40</f>
        <v>0</v>
      </c>
    </row>
    <row r="21" spans="1:10" s="46" customFormat="1">
      <c r="A21" s="47">
        <f t="shared" si="1"/>
        <v>2</v>
      </c>
      <c r="B21" s="53"/>
      <c r="C21" s="126" t="s">
        <v>48</v>
      </c>
      <c r="D21" s="56" t="s">
        <v>22</v>
      </c>
      <c r="E21" s="52">
        <f>P_Total!E21+P_Total!E41</f>
        <v>1786000</v>
      </c>
      <c r="F21" s="52">
        <f>P_Total!F21+P_Total!F41</f>
        <v>1786000</v>
      </c>
      <c r="G21" s="52">
        <f>P_Total!G21+P_Total!G41</f>
        <v>375448</v>
      </c>
      <c r="H21" s="52">
        <f>P_Total!H21+P_Total!H41</f>
        <v>748578</v>
      </c>
      <c r="I21" s="52">
        <f>P_Total!I21+P_Total!I41</f>
        <v>0</v>
      </c>
      <c r="J21" s="52">
        <f>P_Total!J21+P_Total!J41</f>
        <v>0</v>
      </c>
    </row>
    <row r="22" spans="1:10" s="46" customFormat="1">
      <c r="A22" s="47">
        <f t="shared" si="1"/>
        <v>3</v>
      </c>
      <c r="B22" s="53"/>
      <c r="C22" s="128" t="s">
        <v>49</v>
      </c>
      <c r="D22" s="56" t="s">
        <v>24</v>
      </c>
      <c r="E22" s="52">
        <f>P_Total!E22+P_Total!E42</f>
        <v>0</v>
      </c>
      <c r="F22" s="52">
        <f>P_Total!F22+P_Total!F42</f>
        <v>0</v>
      </c>
      <c r="G22" s="52">
        <f>P_Total!G22+P_Total!G42</f>
        <v>0</v>
      </c>
      <c r="H22" s="52">
        <f>P_Total!H22+P_Total!H42</f>
        <v>0</v>
      </c>
      <c r="I22" s="52">
        <f>P_Total!I22+P_Total!I42</f>
        <v>0</v>
      </c>
      <c r="J22" s="52">
        <f>P_Total!J22+P_Total!J42</f>
        <v>0</v>
      </c>
    </row>
    <row r="23" spans="1:10" s="46" customFormat="1">
      <c r="A23" s="47">
        <f t="shared" si="1"/>
        <v>2</v>
      </c>
      <c r="B23" s="53"/>
      <c r="C23" s="117" t="s">
        <v>50</v>
      </c>
      <c r="D23" s="55" t="s">
        <v>27</v>
      </c>
      <c r="E23" s="52">
        <f>P_Total!E24+P_Total!E43</f>
        <v>2936900</v>
      </c>
      <c r="F23" s="52">
        <f>P_Total!F24+P_Total!F43</f>
        <v>2936900</v>
      </c>
      <c r="G23" s="52">
        <f>P_Total!G24+P_Total!G43</f>
        <v>246831</v>
      </c>
      <c r="H23" s="52">
        <f>P_Total!H24+P_Total!H43</f>
        <v>488255</v>
      </c>
      <c r="I23" s="52">
        <f>P_Total!I24+P_Total!I43</f>
        <v>0</v>
      </c>
      <c r="J23" s="52">
        <f>P_Total!J24+P_Total!J43</f>
        <v>0</v>
      </c>
    </row>
    <row r="24" spans="1:10" s="46" customFormat="1">
      <c r="A24" s="47">
        <f t="shared" si="1"/>
        <v>2</v>
      </c>
      <c r="B24" s="53"/>
      <c r="C24" s="117" t="s">
        <v>209</v>
      </c>
      <c r="D24" s="55" t="s">
        <v>208</v>
      </c>
      <c r="E24" s="52">
        <f>P_Total!E25+P_Total!E44</f>
        <v>70000</v>
      </c>
      <c r="F24" s="52">
        <f>P_Total!F25+P_Total!F44</f>
        <v>70000</v>
      </c>
      <c r="G24" s="52">
        <f>P_Total!G25+P_Total!G44</f>
        <v>7541</v>
      </c>
      <c r="H24" s="52">
        <f>P_Total!H25+P_Total!H44</f>
        <v>13403</v>
      </c>
      <c r="I24" s="52">
        <f>P_Total!I25+P_Total!I44</f>
        <v>0</v>
      </c>
      <c r="J24" s="52">
        <f>P_Total!J25+P_Total!J44</f>
        <v>0</v>
      </c>
    </row>
    <row r="25" spans="1:10" s="46" customFormat="1">
      <c r="A25" s="47">
        <f t="shared" si="1"/>
        <v>3</v>
      </c>
      <c r="B25" s="57"/>
      <c r="C25" s="66" t="s">
        <v>51</v>
      </c>
      <c r="D25" s="59"/>
      <c r="E25" s="41">
        <f t="shared" ref="E25:J25" si="5">SUBTOTAL(9,E26:E27)</f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</row>
    <row r="26" spans="1:10" s="46" customFormat="1">
      <c r="A26" s="47">
        <f t="shared" si="1"/>
        <v>3</v>
      </c>
      <c r="B26" s="57"/>
      <c r="C26" s="67" t="s">
        <v>52</v>
      </c>
      <c r="D26" s="59"/>
      <c r="E26" s="52">
        <f>P_Total!E27+P_Total!E46</f>
        <v>0</v>
      </c>
      <c r="F26" s="52">
        <f>P_Total!F27+P_Total!F46</f>
        <v>0</v>
      </c>
      <c r="G26" s="52">
        <f>P_Total!G27+P_Total!G46</f>
        <v>0</v>
      </c>
      <c r="H26" s="52">
        <f>P_Total!H27+P_Total!H46</f>
        <v>0</v>
      </c>
      <c r="I26" s="52">
        <f>P_Total!I27+P_Total!I46</f>
        <v>0</v>
      </c>
      <c r="J26" s="52">
        <f>P_Total!J27+P_Total!J46</f>
        <v>0</v>
      </c>
    </row>
    <row r="27" spans="1:10" s="46" customFormat="1">
      <c r="A27" s="47">
        <f t="shared" si="1"/>
        <v>3</v>
      </c>
      <c r="B27" s="57"/>
      <c r="C27" s="67" t="s">
        <v>53</v>
      </c>
      <c r="D27" s="59"/>
      <c r="E27" s="52">
        <f>P_Total!E28+P_Total!E47</f>
        <v>0</v>
      </c>
      <c r="F27" s="52">
        <f>P_Total!F28+P_Total!F47</f>
        <v>0</v>
      </c>
      <c r="G27" s="52">
        <f>P_Total!G28+P_Total!G47</f>
        <v>0</v>
      </c>
      <c r="H27" s="52">
        <f>P_Total!H28+P_Total!H47</f>
        <v>0</v>
      </c>
      <c r="I27" s="52">
        <f>P_Total!I28+P_Total!I47</f>
        <v>0</v>
      </c>
      <c r="J27" s="52">
        <f>P_Total!J28+P_Total!J47</f>
        <v>0</v>
      </c>
    </row>
    <row r="28" spans="1:10" s="46" customFormat="1">
      <c r="A28" s="47">
        <f t="shared" si="1"/>
        <v>3</v>
      </c>
      <c r="B28" s="57"/>
      <c r="C28" s="68" t="s">
        <v>54</v>
      </c>
      <c r="D28" s="62" t="s">
        <v>55</v>
      </c>
      <c r="E28" s="52">
        <f>P_Total!E48</f>
        <v>0</v>
      </c>
      <c r="F28" s="52">
        <f>P_Total!F48</f>
        <v>0</v>
      </c>
      <c r="G28" s="52">
        <f>P_Total!G48</f>
        <v>0</v>
      </c>
      <c r="H28" s="52">
        <f>P_Total!H48</f>
        <v>0</v>
      </c>
      <c r="I28" s="52">
        <f>P_Total!I48</f>
        <v>0</v>
      </c>
      <c r="J28" s="52">
        <f>P_Total!J48</f>
        <v>0</v>
      </c>
    </row>
    <row r="29" spans="1:10" s="46" customFormat="1">
      <c r="A29" s="47">
        <f t="shared" si="1"/>
        <v>3</v>
      </c>
      <c r="B29" s="57"/>
      <c r="C29" s="68" t="s">
        <v>56</v>
      </c>
      <c r="D29" s="59" t="s">
        <v>57</v>
      </c>
      <c r="E29" s="52">
        <f>P_Total!E49</f>
        <v>0</v>
      </c>
      <c r="F29" s="52">
        <f>P_Total!F49</f>
        <v>0</v>
      </c>
      <c r="G29" s="52">
        <f>P_Total!G49</f>
        <v>0</v>
      </c>
      <c r="H29" s="52">
        <f>P_Total!H49</f>
        <v>0</v>
      </c>
      <c r="I29" s="52">
        <f>P_Total!I49</f>
        <v>0</v>
      </c>
      <c r="J29" s="52">
        <f>P_Total!J49</f>
        <v>0</v>
      </c>
    </row>
    <row r="30" spans="1:10" s="46" customFormat="1">
      <c r="A30" s="47">
        <f t="shared" si="1"/>
        <v>3</v>
      </c>
      <c r="B30" s="57"/>
      <c r="C30" s="68" t="s">
        <v>58</v>
      </c>
      <c r="D30" s="59" t="s">
        <v>59</v>
      </c>
      <c r="E30" s="52">
        <f>P_Total!E50</f>
        <v>0</v>
      </c>
      <c r="F30" s="52">
        <f>P_Total!F50</f>
        <v>0</v>
      </c>
      <c r="G30" s="52">
        <f>P_Total!G50</f>
        <v>0</v>
      </c>
      <c r="H30" s="52">
        <f>P_Total!H50</f>
        <v>0</v>
      </c>
      <c r="I30" s="52">
        <f>P_Total!I50</f>
        <v>0</v>
      </c>
      <c r="J30" s="52">
        <f>P_Total!J50</f>
        <v>0</v>
      </c>
    </row>
    <row r="31" spans="1:10" s="46" customFormat="1">
      <c r="A31" s="47">
        <f t="shared" si="1"/>
        <v>3</v>
      </c>
      <c r="B31" s="57"/>
      <c r="C31" s="68" t="s">
        <v>60</v>
      </c>
      <c r="D31" s="62" t="s">
        <v>61</v>
      </c>
      <c r="E31" s="52">
        <f>P_Total!E51+P_Total!E29</f>
        <v>0</v>
      </c>
      <c r="F31" s="52">
        <f>P_Total!F51+P_Total!F29</f>
        <v>0</v>
      </c>
      <c r="G31" s="52">
        <f>P_Total!G51+P_Total!G29</f>
        <v>0</v>
      </c>
      <c r="H31" s="52">
        <f>P_Total!H51+P_Total!H29</f>
        <v>0</v>
      </c>
      <c r="I31" s="52">
        <f>P_Total!I51+P_Total!I29</f>
        <v>0</v>
      </c>
      <c r="J31" s="52">
        <f>P_Total!J51+P_Total!J29</f>
        <v>0</v>
      </c>
    </row>
    <row r="32" spans="1:10" s="46" customFormat="1">
      <c r="A32" s="47">
        <f t="shared" si="1"/>
        <v>3</v>
      </c>
      <c r="B32" s="57"/>
      <c r="C32" s="66" t="s">
        <v>227</v>
      </c>
      <c r="D32" s="62" t="s">
        <v>62</v>
      </c>
      <c r="E32" s="52">
        <f>P_Total!E52</f>
        <v>0</v>
      </c>
      <c r="F32" s="52">
        <f>P_Total!F52</f>
        <v>0</v>
      </c>
      <c r="G32" s="52">
        <f>P_Total!G52</f>
        <v>0</v>
      </c>
      <c r="H32" s="52">
        <f>P_Total!H52</f>
        <v>0</v>
      </c>
      <c r="I32" s="52">
        <f>P_Total!I52</f>
        <v>0</v>
      </c>
      <c r="J32" s="52">
        <f>P_Total!J52</f>
        <v>0</v>
      </c>
    </row>
    <row r="33" spans="1:10" s="46" customFormat="1" ht="25.5">
      <c r="A33" s="47">
        <f t="shared" si="1"/>
        <v>3</v>
      </c>
      <c r="B33" s="57"/>
      <c r="C33" s="68" t="s">
        <v>228</v>
      </c>
      <c r="D33" s="59" t="s">
        <v>63</v>
      </c>
      <c r="E33" s="52">
        <f>P_Total!E53</f>
        <v>0</v>
      </c>
      <c r="F33" s="52">
        <f>P_Total!F53</f>
        <v>0</v>
      </c>
      <c r="G33" s="52">
        <f>P_Total!G53</f>
        <v>0</v>
      </c>
      <c r="H33" s="52">
        <f>P_Total!H53</f>
        <v>0</v>
      </c>
      <c r="I33" s="52">
        <f>P_Total!I53</f>
        <v>0</v>
      </c>
      <c r="J33" s="52">
        <f>P_Total!J53</f>
        <v>0</v>
      </c>
    </row>
    <row r="34" spans="1:10" s="46" customFormat="1">
      <c r="A34" s="47">
        <f>IF(MAX(E34:J34)=0,IF(MIN(E34:J34)=0,3,2),2)</f>
        <v>3</v>
      </c>
      <c r="B34" s="57"/>
      <c r="C34" s="68" t="s">
        <v>244</v>
      </c>
      <c r="D34" s="62" t="s">
        <v>243</v>
      </c>
      <c r="E34" s="52">
        <f>P_Total!E54</f>
        <v>0</v>
      </c>
      <c r="F34" s="52">
        <f>P_Total!F54</f>
        <v>0</v>
      </c>
      <c r="G34" s="52">
        <f>P_Total!G54</f>
        <v>0</v>
      </c>
      <c r="H34" s="52">
        <f>P_Total!H54</f>
        <v>0</v>
      </c>
      <c r="I34" s="52">
        <f>P_Total!I54</f>
        <v>0</v>
      </c>
      <c r="J34" s="52">
        <f>P_Total!J54</f>
        <v>0</v>
      </c>
    </row>
    <row r="35" spans="1:10" s="46" customFormat="1" ht="25.5">
      <c r="A35" s="47">
        <f t="shared" si="1"/>
        <v>3</v>
      </c>
      <c r="B35" s="57"/>
      <c r="C35" s="68" t="s">
        <v>229</v>
      </c>
      <c r="D35" s="59" t="s">
        <v>64</v>
      </c>
      <c r="E35" s="52">
        <f>P_Total!E55</f>
        <v>0</v>
      </c>
      <c r="F35" s="52">
        <f>P_Total!F55</f>
        <v>0</v>
      </c>
      <c r="G35" s="52">
        <f>P_Total!G55</f>
        <v>0</v>
      </c>
      <c r="H35" s="52">
        <f>P_Total!H55</f>
        <v>0</v>
      </c>
      <c r="I35" s="52">
        <f>P_Total!I55</f>
        <v>0</v>
      </c>
      <c r="J35" s="52">
        <f>P_Total!J55</f>
        <v>0</v>
      </c>
    </row>
    <row r="36" spans="1:10" s="46" customFormat="1" ht="25.5">
      <c r="A36" s="47">
        <f t="shared" si="1"/>
        <v>2</v>
      </c>
      <c r="B36" s="57"/>
      <c r="C36" s="66" t="s">
        <v>65</v>
      </c>
      <c r="D36" s="59" t="s">
        <v>32</v>
      </c>
      <c r="E36" s="52">
        <f>P_Total!E30+P_Total!E56</f>
        <v>93000</v>
      </c>
      <c r="F36" s="52">
        <f>P_Total!F30+P_Total!F56</f>
        <v>93000</v>
      </c>
      <c r="G36" s="52">
        <f>P_Total!G30+P_Total!G56</f>
        <v>61922</v>
      </c>
      <c r="H36" s="52">
        <f>P_Total!H30+P_Total!H56</f>
        <v>62922</v>
      </c>
      <c r="I36" s="52">
        <f>P_Total!I30+P_Total!I56</f>
        <v>0</v>
      </c>
      <c r="J36" s="52">
        <f>P_Total!J30+P_Total!J56</f>
        <v>0</v>
      </c>
    </row>
    <row r="37" spans="1:10" s="46" customFormat="1">
      <c r="A37" s="47">
        <f t="shared" si="1"/>
        <v>3</v>
      </c>
      <c r="B37" s="43" t="s">
        <v>132</v>
      </c>
      <c r="C37" s="64" t="s">
        <v>210</v>
      </c>
      <c r="D37" s="59" t="s">
        <v>66</v>
      </c>
      <c r="E37" s="41">
        <f t="shared" ref="E37:J37" si="6">SUBTOTAL(9,E38:E39)</f>
        <v>0</v>
      </c>
      <c r="F37" s="41">
        <f t="shared" si="6"/>
        <v>0</v>
      </c>
      <c r="G37" s="41">
        <f t="shared" si="6"/>
        <v>0</v>
      </c>
      <c r="H37" s="41">
        <f t="shared" si="6"/>
        <v>0</v>
      </c>
      <c r="I37" s="41">
        <f t="shared" si="6"/>
        <v>0</v>
      </c>
      <c r="J37" s="41">
        <f t="shared" si="6"/>
        <v>0</v>
      </c>
    </row>
    <row r="38" spans="1:10" s="46" customFormat="1">
      <c r="A38" s="47">
        <f t="shared" si="1"/>
        <v>3</v>
      </c>
      <c r="B38" s="57"/>
      <c r="C38" s="66" t="s">
        <v>211</v>
      </c>
      <c r="D38" s="62" t="s">
        <v>212</v>
      </c>
      <c r="E38" s="52">
        <f>P_Total!E58</f>
        <v>0</v>
      </c>
      <c r="F38" s="52">
        <f>P_Total!F58</f>
        <v>0</v>
      </c>
      <c r="G38" s="52">
        <f>P_Total!G58</f>
        <v>0</v>
      </c>
      <c r="H38" s="52">
        <f>P_Total!H58</f>
        <v>0</v>
      </c>
      <c r="I38" s="52">
        <f>P_Total!I58</f>
        <v>0</v>
      </c>
      <c r="J38" s="52">
        <f>P_Total!J58</f>
        <v>0</v>
      </c>
    </row>
    <row r="39" spans="1:10" s="46" customFormat="1">
      <c r="A39" s="47">
        <f t="shared" si="1"/>
        <v>3</v>
      </c>
      <c r="B39" s="57"/>
      <c r="C39" s="66" t="s">
        <v>213</v>
      </c>
      <c r="D39" s="62" t="s">
        <v>214</v>
      </c>
      <c r="E39" s="52">
        <f>P_Total!E59</f>
        <v>0</v>
      </c>
      <c r="F39" s="52">
        <f>P_Total!F59</f>
        <v>0</v>
      </c>
      <c r="G39" s="52">
        <f>P_Total!G59</f>
        <v>0</v>
      </c>
      <c r="H39" s="52">
        <f>P_Total!H59</f>
        <v>0</v>
      </c>
      <c r="I39" s="52">
        <f>P_Total!I59</f>
        <v>0</v>
      </c>
      <c r="J39" s="52">
        <f>P_Total!J59</f>
        <v>0</v>
      </c>
    </row>
    <row r="40" spans="1:10" s="46" customFormat="1">
      <c r="A40" s="47">
        <f t="shared" si="1"/>
        <v>2</v>
      </c>
      <c r="B40" s="43" t="s">
        <v>133</v>
      </c>
      <c r="C40" s="64" t="s">
        <v>67</v>
      </c>
      <c r="D40" s="59"/>
      <c r="E40" s="41">
        <f t="shared" ref="E40:J40" si="7">SUBTOTAL(9,E41:E45)</f>
        <v>10542600</v>
      </c>
      <c r="F40" s="41">
        <f t="shared" si="7"/>
        <v>10209800</v>
      </c>
      <c r="G40" s="41">
        <f t="shared" si="7"/>
        <v>3912</v>
      </c>
      <c r="H40" s="41">
        <f t="shared" si="7"/>
        <v>3912</v>
      </c>
      <c r="I40" s="41">
        <f t="shared" si="7"/>
        <v>0</v>
      </c>
      <c r="J40" s="41">
        <f t="shared" si="7"/>
        <v>0</v>
      </c>
    </row>
    <row r="41" spans="1:10" s="46" customFormat="1">
      <c r="A41" s="47">
        <f t="shared" si="1"/>
        <v>2</v>
      </c>
      <c r="B41" s="57"/>
      <c r="C41" s="68" t="s">
        <v>68</v>
      </c>
      <c r="D41" s="62" t="s">
        <v>35</v>
      </c>
      <c r="E41" s="52">
        <f>P_Total!E32+P_Total!E61</f>
        <v>23000</v>
      </c>
      <c r="F41" s="52">
        <f>P_Total!F32+P_Total!F61</f>
        <v>23000</v>
      </c>
      <c r="G41" s="52">
        <f>P_Total!G32+P_Total!G61</f>
        <v>0</v>
      </c>
      <c r="H41" s="52">
        <f>P_Total!H32+P_Total!H61</f>
        <v>0</v>
      </c>
      <c r="I41" s="52">
        <f>P_Total!I32+P_Total!I61</f>
        <v>0</v>
      </c>
      <c r="J41" s="52">
        <f>P_Total!J32+P_Total!J61</f>
        <v>0</v>
      </c>
    </row>
    <row r="42" spans="1:10" s="46" customFormat="1">
      <c r="A42" s="47">
        <f t="shared" si="1"/>
        <v>2</v>
      </c>
      <c r="B42" s="57"/>
      <c r="C42" s="68" t="s">
        <v>69</v>
      </c>
      <c r="D42" s="62" t="s">
        <v>37</v>
      </c>
      <c r="E42" s="52">
        <f>P_Total!E33+P_Total!E62</f>
        <v>7893600</v>
      </c>
      <c r="F42" s="52">
        <f>P_Total!F33+P_Total!F62</f>
        <v>7560800</v>
      </c>
      <c r="G42" s="52">
        <f>P_Total!G33+P_Total!G62</f>
        <v>3912</v>
      </c>
      <c r="H42" s="52">
        <f>P_Total!H33+P_Total!H62</f>
        <v>3912</v>
      </c>
      <c r="I42" s="52">
        <f>P_Total!I33+P_Total!I62</f>
        <v>0</v>
      </c>
      <c r="J42" s="52">
        <f>P_Total!J33+P_Total!J62</f>
        <v>0</v>
      </c>
    </row>
    <row r="43" spans="1:10" s="46" customFormat="1">
      <c r="A43" s="47">
        <f t="shared" si="1"/>
        <v>2</v>
      </c>
      <c r="B43" s="57"/>
      <c r="C43" s="68" t="s">
        <v>70</v>
      </c>
      <c r="D43" s="62" t="s">
        <v>39</v>
      </c>
      <c r="E43" s="52">
        <f>P_Total!E34+P_Total!E63</f>
        <v>2626000</v>
      </c>
      <c r="F43" s="52">
        <f>P_Total!F34+P_Total!F63</f>
        <v>2626000</v>
      </c>
      <c r="G43" s="52">
        <f>P_Total!G34+P_Total!G63</f>
        <v>0</v>
      </c>
      <c r="H43" s="52">
        <f>P_Total!H34+P_Total!H63</f>
        <v>0</v>
      </c>
      <c r="I43" s="52">
        <f>P_Total!I34+P_Total!I63</f>
        <v>0</v>
      </c>
      <c r="J43" s="52">
        <f>P_Total!J34+P_Total!J63</f>
        <v>0</v>
      </c>
    </row>
    <row r="44" spans="1:10" s="46" customFormat="1">
      <c r="A44" s="47">
        <f t="shared" si="1"/>
        <v>3</v>
      </c>
      <c r="B44" s="57"/>
      <c r="C44" s="68" t="s">
        <v>71</v>
      </c>
      <c r="D44" s="62" t="s">
        <v>41</v>
      </c>
      <c r="E44" s="52">
        <f>P_Total!E35+P_Total!E64</f>
        <v>0</v>
      </c>
      <c r="F44" s="52">
        <f>P_Total!F35+P_Total!F64</f>
        <v>0</v>
      </c>
      <c r="G44" s="52">
        <f>P_Total!G35+P_Total!G64</f>
        <v>0</v>
      </c>
      <c r="H44" s="52">
        <f>P_Total!H35+P_Total!H64</f>
        <v>0</v>
      </c>
      <c r="I44" s="52">
        <f>P_Total!I35+P_Total!I64</f>
        <v>0</v>
      </c>
      <c r="J44" s="52">
        <f>P_Total!J35+P_Total!J64</f>
        <v>0</v>
      </c>
    </row>
    <row r="45" spans="1:10" s="46" customFormat="1">
      <c r="A45" s="47">
        <f t="shared" si="1"/>
        <v>3</v>
      </c>
      <c r="B45" s="57"/>
      <c r="C45" s="68" t="s">
        <v>72</v>
      </c>
      <c r="D45" s="62" t="s">
        <v>43</v>
      </c>
      <c r="E45" s="52">
        <f>P_Total!E36+P_Total!E65</f>
        <v>0</v>
      </c>
      <c r="F45" s="52">
        <f>P_Total!F36+P_Total!F65</f>
        <v>0</v>
      </c>
      <c r="G45" s="52">
        <f>P_Total!G36+P_Total!G65</f>
        <v>0</v>
      </c>
      <c r="H45" s="52">
        <f>P_Total!H36+P_Total!H65</f>
        <v>0</v>
      </c>
      <c r="I45" s="52">
        <f>P_Total!I36+P_Total!I65</f>
        <v>0</v>
      </c>
      <c r="J45" s="52">
        <f>P_Total!J36+P_Total!J65</f>
        <v>0</v>
      </c>
    </row>
    <row r="46" spans="1:10" s="46" customFormat="1" ht="25.5">
      <c r="A46" s="47">
        <f t="shared" si="1"/>
        <v>3</v>
      </c>
      <c r="B46" s="43" t="s">
        <v>134</v>
      </c>
      <c r="C46" s="69" t="s">
        <v>73</v>
      </c>
      <c r="D46" s="62"/>
      <c r="E46" s="41">
        <f t="shared" ref="E46:J46" si="8">SUBTOTAL(9,E47:E49)</f>
        <v>0</v>
      </c>
      <c r="F46" s="41">
        <f t="shared" si="8"/>
        <v>0</v>
      </c>
      <c r="G46" s="41">
        <f t="shared" si="8"/>
        <v>0</v>
      </c>
      <c r="H46" s="41">
        <f t="shared" si="8"/>
        <v>0</v>
      </c>
      <c r="I46" s="41">
        <f t="shared" si="8"/>
        <v>0</v>
      </c>
      <c r="J46" s="41">
        <f t="shared" si="8"/>
        <v>0</v>
      </c>
    </row>
    <row r="47" spans="1:10" s="46" customFormat="1">
      <c r="A47" s="47">
        <f t="shared" si="1"/>
        <v>3</v>
      </c>
      <c r="B47" s="57"/>
      <c r="C47" s="66" t="s">
        <v>74</v>
      </c>
      <c r="D47" s="62" t="s">
        <v>75</v>
      </c>
      <c r="E47" s="52">
        <f>P_Total!E67</f>
        <v>0</v>
      </c>
      <c r="F47" s="52">
        <f>P_Total!F67</f>
        <v>0</v>
      </c>
      <c r="G47" s="52">
        <f>P_Total!G67</f>
        <v>0</v>
      </c>
      <c r="H47" s="52">
        <f>P_Total!H67</f>
        <v>0</v>
      </c>
      <c r="I47" s="52">
        <f>P_Total!I67</f>
        <v>0</v>
      </c>
      <c r="J47" s="52">
        <f>P_Total!J67</f>
        <v>0</v>
      </c>
    </row>
    <row r="48" spans="1:10" s="46" customFormat="1">
      <c r="A48" s="47">
        <f t="shared" si="1"/>
        <v>3</v>
      </c>
      <c r="B48" s="57"/>
      <c r="C48" s="66" t="s">
        <v>76</v>
      </c>
      <c r="D48" s="62" t="s">
        <v>77</v>
      </c>
      <c r="E48" s="52">
        <f>P_Total!E68</f>
        <v>0</v>
      </c>
      <c r="F48" s="52">
        <f>P_Total!F68</f>
        <v>0</v>
      </c>
      <c r="G48" s="52">
        <f>P_Total!G68</f>
        <v>0</v>
      </c>
      <c r="H48" s="52">
        <f>P_Total!H68</f>
        <v>0</v>
      </c>
      <c r="I48" s="52">
        <f>P_Total!I68</f>
        <v>0</v>
      </c>
      <c r="J48" s="52">
        <f>P_Total!J68</f>
        <v>0</v>
      </c>
    </row>
    <row r="49" spans="1:10" s="46" customFormat="1">
      <c r="A49" s="47">
        <f t="shared" si="1"/>
        <v>3</v>
      </c>
      <c r="B49" s="57"/>
      <c r="C49" s="66" t="s">
        <v>78</v>
      </c>
      <c r="D49" s="62" t="s">
        <v>79</v>
      </c>
      <c r="E49" s="52">
        <f>P_Total!E69</f>
        <v>0</v>
      </c>
      <c r="F49" s="52">
        <f>P_Total!F69</f>
        <v>0</v>
      </c>
      <c r="G49" s="52">
        <f>P_Total!G69</f>
        <v>0</v>
      </c>
      <c r="H49" s="52">
        <f>P_Total!H69</f>
        <v>0</v>
      </c>
      <c r="I49" s="52">
        <f>P_Total!I69</f>
        <v>0</v>
      </c>
      <c r="J49" s="52">
        <f>P_Total!J69</f>
        <v>0</v>
      </c>
    </row>
    <row r="50" spans="1:10" s="46" customFormat="1">
      <c r="A50" s="47">
        <f t="shared" si="1"/>
        <v>3</v>
      </c>
      <c r="B50" s="43" t="s">
        <v>230</v>
      </c>
      <c r="C50" s="118" t="s">
        <v>81</v>
      </c>
      <c r="D50" s="62" t="s">
        <v>82</v>
      </c>
      <c r="E50" s="52">
        <f>P_Total!E70</f>
        <v>0</v>
      </c>
      <c r="F50" s="52">
        <f>P_Total!F70</f>
        <v>0</v>
      </c>
      <c r="G50" s="52">
        <f>P_Total!G70</f>
        <v>0</v>
      </c>
      <c r="H50" s="52">
        <f>P_Total!H70</f>
        <v>0</v>
      </c>
      <c r="I50" s="52">
        <f>P_Total!I70</f>
        <v>0</v>
      </c>
      <c r="J50" s="52">
        <f>P_Total!J70</f>
        <v>0</v>
      </c>
    </row>
    <row r="51" spans="1:10" s="46" customFormat="1">
      <c r="A51" s="1">
        <v>1</v>
      </c>
      <c r="B51" s="71"/>
      <c r="C51" s="72"/>
      <c r="D51" s="73"/>
      <c r="E51" s="41"/>
      <c r="F51" s="41"/>
      <c r="G51" s="41"/>
      <c r="H51" s="41"/>
      <c r="I51" s="41"/>
      <c r="J51" s="41"/>
    </row>
    <row r="52" spans="1:10" s="46" customFormat="1">
      <c r="A52" s="42">
        <v>1</v>
      </c>
      <c r="B52" s="71"/>
      <c r="C52" s="74" t="s">
        <v>83</v>
      </c>
      <c r="D52" s="73"/>
      <c r="E52" s="41"/>
      <c r="F52" s="41"/>
      <c r="G52" s="41"/>
      <c r="H52" s="41"/>
      <c r="I52" s="41"/>
      <c r="J52" s="41"/>
    </row>
    <row r="53" spans="1:10" s="46" customFormat="1">
      <c r="A53" s="47">
        <f t="shared" ref="A53:A62" si="9">IF(MAX(E53:J53)=0,IF(MIN(E53:J53)=0,3,2),2)</f>
        <v>2</v>
      </c>
      <c r="B53" s="71"/>
      <c r="C53" s="72" t="s">
        <v>84</v>
      </c>
      <c r="D53" s="62"/>
      <c r="E53" s="75">
        <f t="shared" ref="E53:J53" si="10">E55+E61</f>
        <v>255</v>
      </c>
      <c r="F53" s="75">
        <f t="shared" si="10"/>
        <v>255</v>
      </c>
      <c r="G53" s="75">
        <f t="shared" si="10"/>
        <v>204</v>
      </c>
      <c r="H53" s="75">
        <f t="shared" si="10"/>
        <v>208</v>
      </c>
      <c r="I53" s="75">
        <f t="shared" si="10"/>
        <v>0</v>
      </c>
      <c r="J53" s="75">
        <f t="shared" si="10"/>
        <v>0</v>
      </c>
    </row>
    <row r="54" spans="1:10" s="46" customFormat="1">
      <c r="A54" s="47">
        <f t="shared" si="9"/>
        <v>2</v>
      </c>
      <c r="B54" s="71"/>
      <c r="C54" s="72" t="s">
        <v>85</v>
      </c>
      <c r="D54" s="62"/>
      <c r="E54" s="75">
        <f t="shared" ref="E54:J54" si="11">E58+E62</f>
        <v>255</v>
      </c>
      <c r="F54" s="75">
        <f t="shared" si="11"/>
        <v>255</v>
      </c>
      <c r="G54" s="75">
        <f t="shared" si="11"/>
        <v>203</v>
      </c>
      <c r="H54" s="75">
        <f t="shared" si="11"/>
        <v>205</v>
      </c>
      <c r="I54" s="75">
        <f t="shared" si="11"/>
        <v>0</v>
      </c>
      <c r="J54" s="75">
        <f t="shared" si="11"/>
        <v>0</v>
      </c>
    </row>
    <row r="55" spans="1:10" s="46" customFormat="1">
      <c r="A55" s="47">
        <f t="shared" si="9"/>
        <v>2</v>
      </c>
      <c r="B55" s="71"/>
      <c r="C55" s="72" t="s">
        <v>86</v>
      </c>
      <c r="D55" s="62"/>
      <c r="E55" s="75">
        <f t="shared" ref="E55:J55" si="12">SUM(E56:E57)</f>
        <v>255</v>
      </c>
      <c r="F55" s="75">
        <f t="shared" si="12"/>
        <v>255</v>
      </c>
      <c r="G55" s="75">
        <f t="shared" si="12"/>
        <v>204</v>
      </c>
      <c r="H55" s="75">
        <f t="shared" si="12"/>
        <v>208</v>
      </c>
      <c r="I55" s="75">
        <f t="shared" si="12"/>
        <v>0</v>
      </c>
      <c r="J55" s="75">
        <f t="shared" si="12"/>
        <v>0</v>
      </c>
    </row>
    <row r="56" spans="1:10" s="46" customFormat="1">
      <c r="A56" s="47">
        <f t="shared" si="9"/>
        <v>2</v>
      </c>
      <c r="B56" s="71"/>
      <c r="C56" s="76" t="s">
        <v>87</v>
      </c>
      <c r="D56" s="62"/>
      <c r="E56" s="52">
        <f>P_Total!E76</f>
        <v>28</v>
      </c>
      <c r="F56" s="52">
        <f>P_Total!F76</f>
        <v>28</v>
      </c>
      <c r="G56" s="52">
        <f>P_Total!G76</f>
        <v>20</v>
      </c>
      <c r="H56" s="52">
        <f>P_Total!H76</f>
        <v>20</v>
      </c>
      <c r="I56" s="52">
        <f>P_Total!I76</f>
        <v>0</v>
      </c>
      <c r="J56" s="52">
        <f>P_Total!J76</f>
        <v>0</v>
      </c>
    </row>
    <row r="57" spans="1:10" s="46" customFormat="1">
      <c r="A57" s="47">
        <f t="shared" si="9"/>
        <v>2</v>
      </c>
      <c r="B57" s="71"/>
      <c r="C57" s="76" t="s">
        <v>88</v>
      </c>
      <c r="D57" s="62"/>
      <c r="E57" s="52">
        <f>P_Total!E77</f>
        <v>227</v>
      </c>
      <c r="F57" s="52">
        <f>P_Total!F77</f>
        <v>227</v>
      </c>
      <c r="G57" s="52">
        <f>P_Total!G77</f>
        <v>184</v>
      </c>
      <c r="H57" s="52">
        <f>P_Total!H77</f>
        <v>188</v>
      </c>
      <c r="I57" s="52">
        <f>P_Total!I77</f>
        <v>0</v>
      </c>
      <c r="J57" s="52">
        <f>P_Total!J77</f>
        <v>0</v>
      </c>
    </row>
    <row r="58" spans="1:10" s="46" customFormat="1">
      <c r="A58" s="47">
        <f t="shared" si="9"/>
        <v>2</v>
      </c>
      <c r="B58" s="71"/>
      <c r="C58" s="72" t="s">
        <v>89</v>
      </c>
      <c r="D58" s="62"/>
      <c r="E58" s="75">
        <f t="shared" ref="E58:J58" si="13">SUM(E59:E60)</f>
        <v>255</v>
      </c>
      <c r="F58" s="75">
        <f t="shared" si="13"/>
        <v>255</v>
      </c>
      <c r="G58" s="75">
        <f t="shared" si="13"/>
        <v>203</v>
      </c>
      <c r="H58" s="75">
        <f t="shared" si="13"/>
        <v>205</v>
      </c>
      <c r="I58" s="75">
        <f t="shared" si="13"/>
        <v>0</v>
      </c>
      <c r="J58" s="75">
        <f t="shared" si="13"/>
        <v>0</v>
      </c>
    </row>
    <row r="59" spans="1:10" s="46" customFormat="1">
      <c r="A59" s="47">
        <f t="shared" si="9"/>
        <v>2</v>
      </c>
      <c r="B59" s="71"/>
      <c r="C59" s="77" t="s">
        <v>90</v>
      </c>
      <c r="D59" s="62"/>
      <c r="E59" s="52">
        <f>P_Total!E79</f>
        <v>27</v>
      </c>
      <c r="F59" s="52">
        <f>P_Total!F79</f>
        <v>27</v>
      </c>
      <c r="G59" s="52">
        <f>P_Total!G79</f>
        <v>20</v>
      </c>
      <c r="H59" s="52">
        <f>P_Total!H79</f>
        <v>19</v>
      </c>
      <c r="I59" s="52">
        <f>P_Total!I79</f>
        <v>0</v>
      </c>
      <c r="J59" s="52">
        <f>P_Total!J79</f>
        <v>0</v>
      </c>
    </row>
    <row r="60" spans="1:10" s="46" customFormat="1">
      <c r="A60" s="47">
        <f t="shared" si="9"/>
        <v>2</v>
      </c>
      <c r="B60" s="71"/>
      <c r="C60" s="77" t="s">
        <v>91</v>
      </c>
      <c r="D60" s="62"/>
      <c r="E60" s="52">
        <f>P_Total!E80</f>
        <v>228</v>
      </c>
      <c r="F60" s="52">
        <f>P_Total!F80</f>
        <v>228</v>
      </c>
      <c r="G60" s="52">
        <f>P_Total!G80</f>
        <v>183</v>
      </c>
      <c r="H60" s="52">
        <f>P_Total!H80</f>
        <v>186</v>
      </c>
      <c r="I60" s="52">
        <f>P_Total!I80</f>
        <v>0</v>
      </c>
      <c r="J60" s="52">
        <f>P_Total!J80</f>
        <v>0</v>
      </c>
    </row>
    <row r="61" spans="1:10" s="46" customFormat="1">
      <c r="A61" s="47">
        <f t="shared" si="9"/>
        <v>3</v>
      </c>
      <c r="B61" s="71"/>
      <c r="C61" s="138" t="s">
        <v>247</v>
      </c>
      <c r="D61" s="62"/>
      <c r="E61" s="52">
        <f>P_Total!E81</f>
        <v>0</v>
      </c>
      <c r="F61" s="52">
        <f>P_Total!F81</f>
        <v>0</v>
      </c>
      <c r="G61" s="52">
        <f>P_Total!G81</f>
        <v>0</v>
      </c>
      <c r="H61" s="52">
        <f>P_Total!H81</f>
        <v>0</v>
      </c>
      <c r="I61" s="52">
        <f>P_Total!I81</f>
        <v>0</v>
      </c>
      <c r="J61" s="52">
        <f>P_Total!J81</f>
        <v>0</v>
      </c>
    </row>
    <row r="62" spans="1:10" s="46" customFormat="1">
      <c r="A62" s="47">
        <f t="shared" si="9"/>
        <v>3</v>
      </c>
      <c r="B62" s="71"/>
      <c r="C62" s="138" t="s">
        <v>248</v>
      </c>
      <c r="D62" s="62"/>
      <c r="E62" s="52">
        <f>P_Total!E82</f>
        <v>0</v>
      </c>
      <c r="F62" s="52">
        <f>P_Total!F82</f>
        <v>0</v>
      </c>
      <c r="G62" s="52">
        <f>P_Total!G82</f>
        <v>0</v>
      </c>
      <c r="H62" s="52">
        <f>P_Total!H82</f>
        <v>0</v>
      </c>
      <c r="I62" s="52">
        <f>P_Total!I82</f>
        <v>0</v>
      </c>
      <c r="J62" s="52">
        <f>P_Total!J82</f>
        <v>0</v>
      </c>
    </row>
    <row r="63" spans="1:10" ht="13.5" thickBot="1">
      <c r="A63" s="5">
        <v>1</v>
      </c>
      <c r="B63" s="119"/>
      <c r="C63" s="119"/>
      <c r="D63" s="120"/>
      <c r="E63" s="121"/>
      <c r="F63" s="121"/>
      <c r="G63" s="121"/>
      <c r="H63" s="121"/>
      <c r="I63" s="121"/>
      <c r="J63" s="121"/>
    </row>
  </sheetData>
  <sheetProtection algorithmName="SHA-512" hashValue="pI7g/sPg7LgJGEZjTpWMPornsare5+O09x+Xgctce7XfOiduDxG+idNsXKz6tK6OhM3H6s5DeEmYuYNwmV8PZw==" saltValue="l6d/bXDBv0StJ3W4K47vvA==" spinCount="100000" sheet="1" objects="1" scenarios="1"/>
  <autoFilter ref="A1:A63"/>
  <dataConsolidate/>
  <printOptions horizontalCentered="1"/>
  <pageMargins left="0" right="0" top="0.39370078740157483" bottom="0.39370078740157483" header="0.11811023622047245" footer="0.11811023622047245"/>
  <pageSetup paperSize="9" scale="55" pageOrder="overThenDown" orientation="portrait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ButtonTotal_Click">
                <anchor moveWithCells="1" sizeWithCells="1">
                  <from>
                    <xdr:col>2</xdr:col>
                    <xdr:colOff>38100</xdr:colOff>
                    <xdr:row>8</xdr:row>
                    <xdr:rowOff>19050</xdr:rowOff>
                  </from>
                  <to>
                    <xdr:col>2</xdr:col>
                    <xdr:colOff>1066800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5" name="Drop Down 12">
              <controlPr defaultSize="0" print="0" autoFill="0" autoLine="0" autoPict="0" macro="[0]!Box_Change_Rows">
                <anchor moveWithCells="1">
                  <from>
                    <xdr:col>2</xdr:col>
                    <xdr:colOff>3133725</xdr:colOff>
                    <xdr:row>8</xdr:row>
                    <xdr:rowOff>19050</xdr:rowOff>
                  </from>
                  <to>
                    <xdr:col>2</xdr:col>
                    <xdr:colOff>4505325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V376"/>
  <sheetViews>
    <sheetView workbookViewId="0">
      <pane xSplit="1" ySplit="5" topLeftCell="B312" activePane="bottomRight" state="frozen"/>
      <selection pane="topRight" activeCell="B1" sqref="B1"/>
      <selection pane="bottomLeft" activeCell="A6" sqref="A6"/>
      <selection pane="bottomRight" activeCell="B315" sqref="B315"/>
    </sheetView>
  </sheetViews>
  <sheetFormatPr defaultRowHeight="15"/>
  <cols>
    <col min="1" max="1" width="2" style="133" customWidth="1"/>
    <col min="2" max="2" width="15.28515625" style="133" customWidth="1"/>
    <col min="3" max="3" width="72.85546875" style="133" customWidth="1"/>
    <col min="4" max="4" width="9.140625" style="133"/>
    <col min="5" max="5" width="53.7109375" style="133" customWidth="1"/>
    <col min="6" max="16384" width="9.140625" style="133"/>
  </cols>
  <sheetData>
    <row r="1" spans="1:256" ht="15.75">
      <c r="A1" s="139"/>
      <c r="B1" s="171" t="s">
        <v>136</v>
      </c>
      <c r="C1" s="17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  <c r="IV1" s="122"/>
    </row>
    <row r="2" spans="1:256" ht="71.45" customHeight="1">
      <c r="A2" s="139"/>
      <c r="B2" s="170" t="s">
        <v>249</v>
      </c>
      <c r="C2" s="170"/>
      <c r="D2" s="129"/>
      <c r="E2" s="129"/>
      <c r="F2" s="129"/>
      <c r="G2" s="129"/>
      <c r="H2" s="129"/>
      <c r="I2" s="129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</row>
    <row r="3" spans="1:256" ht="10.9" customHeight="1">
      <c r="A3" s="139"/>
      <c r="B3" s="140"/>
      <c r="C3" s="140"/>
      <c r="D3" s="130"/>
      <c r="E3" s="134"/>
      <c r="F3" s="130"/>
      <c r="G3" s="130"/>
      <c r="H3" s="130"/>
      <c r="I3" s="130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</row>
    <row r="4" spans="1:256" s="131" customFormat="1" ht="15.75">
      <c r="A4" s="139"/>
      <c r="B4" s="141" t="s">
        <v>137</v>
      </c>
      <c r="C4" s="141" t="s">
        <v>250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spans="1:256" ht="15.75">
      <c r="A5" s="142"/>
      <c r="B5" s="143"/>
      <c r="C5" s="144"/>
    </row>
    <row r="6" spans="1:256" s="122" customFormat="1" ht="15.75">
      <c r="A6" s="142"/>
      <c r="B6" s="145" t="s">
        <v>251</v>
      </c>
      <c r="C6" s="146" t="s">
        <v>252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s="122" customFormat="1" ht="31.5">
      <c r="A7" s="142"/>
      <c r="B7" s="147" t="s">
        <v>253</v>
      </c>
      <c r="C7" s="148" t="s">
        <v>254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s="122" customFormat="1" ht="47.25">
      <c r="A8" s="142"/>
      <c r="B8" s="149" t="s">
        <v>255</v>
      </c>
      <c r="C8" s="150" t="s">
        <v>256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s="122" customFormat="1" ht="15.75">
      <c r="A9" s="142"/>
      <c r="B9" s="143" t="s">
        <v>231</v>
      </c>
      <c r="C9" s="150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256" s="122" customFormat="1" ht="15.75">
      <c r="A10" s="142"/>
      <c r="B10" s="145" t="s">
        <v>257</v>
      </c>
      <c r="C10" s="146" t="s">
        <v>138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spans="1:256" s="122" customFormat="1" ht="31.5">
      <c r="A11" s="142"/>
      <c r="B11" s="147" t="s">
        <v>258</v>
      </c>
      <c r="C11" s="148" t="s">
        <v>259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256" s="122" customFormat="1" ht="31.5">
      <c r="A12" s="142"/>
      <c r="B12" s="149" t="s">
        <v>260</v>
      </c>
      <c r="C12" s="150" t="s">
        <v>261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spans="1:256" s="122" customFormat="1" ht="31.5">
      <c r="A13" s="142"/>
      <c r="B13" s="149" t="s">
        <v>262</v>
      </c>
      <c r="C13" s="150" t="s">
        <v>263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spans="1:256" s="122" customFormat="1" ht="15.75">
      <c r="A14" s="142"/>
      <c r="B14" s="147" t="s">
        <v>264</v>
      </c>
      <c r="C14" s="148" t="s">
        <v>139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spans="1:256" s="122" customFormat="1" ht="31.5">
      <c r="A15" s="142"/>
      <c r="B15" s="149" t="s">
        <v>265</v>
      </c>
      <c r="C15" s="150" t="s">
        <v>266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spans="1:256" s="122" customFormat="1" ht="31.5">
      <c r="A16" s="142"/>
      <c r="B16" s="147" t="s">
        <v>267</v>
      </c>
      <c r="C16" s="148" t="s">
        <v>140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spans="1:256" s="122" customFormat="1" ht="31.5">
      <c r="A17" s="142"/>
      <c r="B17" s="149" t="s">
        <v>268</v>
      </c>
      <c r="C17" s="150" t="s">
        <v>269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spans="1:256" s="122" customFormat="1" ht="15.75">
      <c r="A18" s="142"/>
      <c r="B18" s="147" t="s">
        <v>270</v>
      </c>
      <c r="C18" s="148" t="s">
        <v>141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spans="1:256" s="122" customFormat="1" ht="15.75">
      <c r="A19" s="142"/>
      <c r="B19" s="149" t="s">
        <v>271</v>
      </c>
      <c r="C19" s="150" t="s">
        <v>272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spans="1:256" s="122" customFormat="1" ht="15.75">
      <c r="A20" s="142"/>
      <c r="B20" s="147" t="s">
        <v>273</v>
      </c>
      <c r="C20" s="148" t="s">
        <v>142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spans="1:256" s="122" customFormat="1" ht="15.75">
      <c r="A21" s="142"/>
      <c r="B21" s="149" t="s">
        <v>274</v>
      </c>
      <c r="C21" s="150" t="s">
        <v>275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spans="1:256" s="122" customFormat="1" ht="15.75">
      <c r="A22" s="142"/>
      <c r="B22" s="147" t="s">
        <v>276</v>
      </c>
      <c r="C22" s="148" t="s">
        <v>277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spans="1:256" s="122" customFormat="1" ht="15.75">
      <c r="A23" s="142"/>
      <c r="B23" s="147" t="s">
        <v>278</v>
      </c>
      <c r="C23" s="148" t="s">
        <v>143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spans="1:256" s="122" customFormat="1" ht="15.75">
      <c r="A24" s="142"/>
      <c r="B24" s="149" t="s">
        <v>279</v>
      </c>
      <c r="C24" s="150" t="s">
        <v>280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spans="1:256" s="122" customFormat="1" ht="15.75">
      <c r="A25" s="142"/>
      <c r="B25" s="151" t="s">
        <v>281</v>
      </c>
      <c r="C25" s="150" t="s">
        <v>282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spans="1:256" s="122" customFormat="1" ht="15.75">
      <c r="A26" s="142"/>
      <c r="B26" s="143" t="s">
        <v>231</v>
      </c>
      <c r="C26" s="150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spans="1:256" s="122" customFormat="1" ht="15.75">
      <c r="A27" s="142"/>
      <c r="B27" s="145" t="s">
        <v>283</v>
      </c>
      <c r="C27" s="146" t="s">
        <v>284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spans="1:256" s="122" customFormat="1" ht="15.75">
      <c r="A28" s="142"/>
      <c r="B28" s="147" t="s">
        <v>285</v>
      </c>
      <c r="C28" s="148" t="s">
        <v>286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spans="1:256" s="122" customFormat="1" ht="15.75">
      <c r="A29" s="142"/>
      <c r="B29" s="149" t="s">
        <v>287</v>
      </c>
      <c r="C29" s="150" t="s">
        <v>288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spans="1:256" s="122" customFormat="1" ht="15.75">
      <c r="A30" s="142"/>
      <c r="B30" s="143" t="s">
        <v>231</v>
      </c>
      <c r="C30" s="150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spans="1:256" s="122" customFormat="1" ht="15.75">
      <c r="A31" s="142"/>
      <c r="B31" s="152" t="s">
        <v>289</v>
      </c>
      <c r="C31" s="153" t="s">
        <v>290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spans="1:256" s="122" customFormat="1" ht="31.5">
      <c r="A32" s="142"/>
      <c r="B32" s="154" t="s">
        <v>291</v>
      </c>
      <c r="C32" s="148" t="s">
        <v>292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spans="1:256" s="122" customFormat="1" ht="47.25">
      <c r="A33" s="142"/>
      <c r="B33" s="155" t="s">
        <v>293</v>
      </c>
      <c r="C33" s="150" t="s">
        <v>294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spans="1:256" s="122" customFormat="1" ht="15.75">
      <c r="A34" s="142"/>
      <c r="B34" s="143" t="s">
        <v>231</v>
      </c>
      <c r="C34" s="150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spans="1:256" s="122" customFormat="1" ht="15.75">
      <c r="A35" s="142"/>
      <c r="B35" s="145" t="s">
        <v>295</v>
      </c>
      <c r="C35" s="146" t="s">
        <v>144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spans="1:256" s="122" customFormat="1" ht="31.5">
      <c r="A36" s="142"/>
      <c r="B36" s="147" t="s">
        <v>296</v>
      </c>
      <c r="C36" s="148" t="s">
        <v>145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spans="1:256" s="122" customFormat="1" ht="15.75">
      <c r="A37" s="142"/>
      <c r="B37" s="149" t="s">
        <v>297</v>
      </c>
      <c r="C37" s="150" t="s">
        <v>298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spans="1:256" s="122" customFormat="1" ht="15.75">
      <c r="A38" s="142"/>
      <c r="B38" s="149" t="s">
        <v>299</v>
      </c>
      <c r="C38" s="150" t="s">
        <v>300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spans="1:256" s="122" customFormat="1" ht="31.5">
      <c r="A39" s="142"/>
      <c r="B39" s="147" t="s">
        <v>301</v>
      </c>
      <c r="C39" s="148" t="s">
        <v>146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spans="1:256" s="122" customFormat="1" ht="15.75">
      <c r="A40" s="142"/>
      <c r="B40" s="149" t="s">
        <v>302</v>
      </c>
      <c r="C40" s="150" t="s">
        <v>303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spans="1:256" s="122" customFormat="1" ht="47.25">
      <c r="A41" s="142"/>
      <c r="B41" s="147" t="s">
        <v>304</v>
      </c>
      <c r="C41" s="148" t="s">
        <v>147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spans="1:256" s="122" customFormat="1" ht="31.5">
      <c r="A42" s="142"/>
      <c r="B42" s="149" t="s">
        <v>305</v>
      </c>
      <c r="C42" s="150" t="s">
        <v>306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spans="1:256" s="122" customFormat="1" ht="15.75">
      <c r="A43" s="142"/>
      <c r="B43" s="149" t="s">
        <v>307</v>
      </c>
      <c r="C43" s="150" t="s">
        <v>308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spans="1:256" s="122" customFormat="1" ht="31.5">
      <c r="A44" s="142"/>
      <c r="B44" s="149" t="s">
        <v>309</v>
      </c>
      <c r="C44" s="150" t="s">
        <v>310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spans="1:256" s="122" customFormat="1" ht="15.75">
      <c r="A45" s="142"/>
      <c r="B45" s="156" t="s">
        <v>311</v>
      </c>
      <c r="C45" s="148" t="s">
        <v>148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spans="1:256" s="122" customFormat="1" ht="15.75">
      <c r="A46" s="142"/>
      <c r="B46" s="151" t="s">
        <v>312</v>
      </c>
      <c r="C46" s="150" t="s">
        <v>313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spans="1:256" s="122" customFormat="1" ht="15.75">
      <c r="A47" s="142"/>
      <c r="B47" s="156" t="s">
        <v>314</v>
      </c>
      <c r="C47" s="148" t="s">
        <v>143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spans="1:256" s="122" customFormat="1" ht="15.75">
      <c r="A48" s="142"/>
      <c r="B48" s="151" t="s">
        <v>315</v>
      </c>
      <c r="C48" s="150" t="s">
        <v>316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spans="1:256" s="122" customFormat="1" ht="15.75">
      <c r="A49" s="142"/>
      <c r="B49" s="156" t="s">
        <v>317</v>
      </c>
      <c r="C49" s="148" t="s">
        <v>277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spans="1:256" s="122" customFormat="1" ht="15.75">
      <c r="A50" s="142"/>
      <c r="B50" s="143" t="s">
        <v>231</v>
      </c>
      <c r="C50" s="148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spans="1:256" s="122" customFormat="1" ht="15.75">
      <c r="A51" s="142"/>
      <c r="B51" s="145" t="s">
        <v>318</v>
      </c>
      <c r="C51" s="146" t="s">
        <v>149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spans="1:256" s="122" customFormat="1" ht="31.5">
      <c r="A52" s="142"/>
      <c r="B52" s="156" t="s">
        <v>319</v>
      </c>
      <c r="C52" s="148" t="s">
        <v>150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spans="1:256" s="122" customFormat="1" ht="31.5">
      <c r="A53" s="142"/>
      <c r="B53" s="151" t="s">
        <v>320</v>
      </c>
      <c r="C53" s="150" t="s">
        <v>321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spans="1:256" s="122" customFormat="1" ht="31.5">
      <c r="A54" s="142"/>
      <c r="B54" s="151" t="s">
        <v>322</v>
      </c>
      <c r="C54" s="150" t="s">
        <v>323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spans="1:256" s="122" customFormat="1" ht="15.75">
      <c r="A55" s="142"/>
      <c r="B55" s="156" t="s">
        <v>324</v>
      </c>
      <c r="C55" s="148" t="s">
        <v>151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spans="1:256" s="122" customFormat="1" ht="15.75">
      <c r="A56" s="142"/>
      <c r="B56" s="151" t="s">
        <v>325</v>
      </c>
      <c r="C56" s="150" t="s">
        <v>326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spans="1:256" s="122" customFormat="1" ht="15.75">
      <c r="A57" s="142"/>
      <c r="B57" s="151" t="s">
        <v>327</v>
      </c>
      <c r="C57" s="150" t="s">
        <v>328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spans="1:256" s="122" customFormat="1" ht="31.5">
      <c r="A58" s="142"/>
      <c r="B58" s="156" t="s">
        <v>329</v>
      </c>
      <c r="C58" s="148" t="s">
        <v>152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spans="1:256" s="122" customFormat="1" ht="31.5">
      <c r="A59" s="142"/>
      <c r="B59" s="151" t="s">
        <v>330</v>
      </c>
      <c r="C59" s="150" t="s">
        <v>153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spans="1:256" s="122" customFormat="1" ht="15.75">
      <c r="A60" s="142"/>
      <c r="B60" s="151" t="s">
        <v>331</v>
      </c>
      <c r="C60" s="150" t="s">
        <v>332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spans="1:256" s="122" customFormat="1" ht="15.75">
      <c r="A61" s="142"/>
      <c r="B61" s="151" t="s">
        <v>333</v>
      </c>
      <c r="C61" s="150" t="s">
        <v>334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spans="1:256" s="122" customFormat="1" ht="15.75">
      <c r="A62" s="142"/>
      <c r="B62" s="151" t="s">
        <v>335</v>
      </c>
      <c r="C62" s="150" t="s">
        <v>336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spans="1:256" s="122" customFormat="1" ht="15.75">
      <c r="A63" s="142"/>
      <c r="B63" s="151" t="s">
        <v>337</v>
      </c>
      <c r="C63" s="150" t="s">
        <v>338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spans="1:256" s="122" customFormat="1" ht="31.5">
      <c r="A64" s="142"/>
      <c r="B64" s="151" t="s">
        <v>339</v>
      </c>
      <c r="C64" s="150" t="s">
        <v>340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  <c r="IB64" s="133"/>
      <c r="IC64" s="133"/>
      <c r="ID64" s="133"/>
      <c r="IE64" s="133"/>
      <c r="IF64" s="133"/>
      <c r="IG64" s="133"/>
      <c r="IH64" s="133"/>
      <c r="II64" s="133"/>
      <c r="IJ64" s="133"/>
      <c r="IK64" s="133"/>
      <c r="IL64" s="133"/>
      <c r="IM64" s="133"/>
      <c r="IN64" s="133"/>
      <c r="IO64" s="133"/>
      <c r="IP64" s="133"/>
      <c r="IQ64" s="133"/>
      <c r="IR64" s="133"/>
      <c r="IS64" s="133"/>
      <c r="IT64" s="133"/>
      <c r="IU64" s="133"/>
      <c r="IV64" s="133"/>
    </row>
    <row r="65" spans="1:256" s="122" customFormat="1" ht="31.5">
      <c r="A65" s="142"/>
      <c r="B65" s="151" t="s">
        <v>341</v>
      </c>
      <c r="C65" s="150" t="s">
        <v>232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  <c r="IB65" s="133"/>
      <c r="IC65" s="133"/>
      <c r="ID65" s="133"/>
      <c r="IE65" s="133"/>
      <c r="IF65" s="133"/>
      <c r="IG65" s="133"/>
      <c r="IH65" s="133"/>
      <c r="II65" s="133"/>
      <c r="IJ65" s="133"/>
      <c r="IK65" s="133"/>
      <c r="IL65" s="133"/>
      <c r="IM65" s="133"/>
      <c r="IN65" s="133"/>
      <c r="IO65" s="133"/>
      <c r="IP65" s="133"/>
      <c r="IQ65" s="133"/>
      <c r="IR65" s="133"/>
      <c r="IS65" s="133"/>
      <c r="IT65" s="133"/>
      <c r="IU65" s="133"/>
      <c r="IV65" s="133"/>
    </row>
    <row r="66" spans="1:256" s="122" customFormat="1" ht="15.75">
      <c r="A66" s="142"/>
      <c r="B66" s="143" t="s">
        <v>231</v>
      </c>
      <c r="C66" s="150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</row>
    <row r="67" spans="1:256" s="122" customFormat="1" ht="15.75">
      <c r="A67" s="142"/>
      <c r="B67" s="145" t="s">
        <v>342</v>
      </c>
      <c r="C67" s="146" t="s">
        <v>154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</row>
    <row r="68" spans="1:256" s="122" customFormat="1" ht="15.75">
      <c r="A68" s="142"/>
      <c r="B68" s="156" t="s">
        <v>343</v>
      </c>
      <c r="C68" s="148" t="s">
        <v>155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spans="1:256" s="122" customFormat="1" ht="15.75">
      <c r="A69" s="142"/>
      <c r="B69" s="151" t="s">
        <v>344</v>
      </c>
      <c r="C69" s="150" t="s">
        <v>345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spans="1:256" s="122" customFormat="1" ht="15.75">
      <c r="A70" s="142"/>
      <c r="B70" s="151" t="s">
        <v>346</v>
      </c>
      <c r="C70" s="150" t="s">
        <v>347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</row>
    <row r="71" spans="1:256" s="122" customFormat="1" ht="15.75">
      <c r="A71" s="142"/>
      <c r="B71" s="151" t="s">
        <v>348</v>
      </c>
      <c r="C71" s="150" t="s">
        <v>349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</row>
    <row r="72" spans="1:256" s="122" customFormat="1" ht="15.75">
      <c r="A72" s="142"/>
      <c r="B72" s="151" t="s">
        <v>350</v>
      </c>
      <c r="C72" s="150" t="s">
        <v>351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</row>
    <row r="73" spans="1:256" s="122" customFormat="1" ht="31.5">
      <c r="A73" s="142"/>
      <c r="B73" s="151" t="s">
        <v>352</v>
      </c>
      <c r="C73" s="150" t="s">
        <v>353</v>
      </c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</row>
    <row r="74" spans="1:256" s="122" customFormat="1" ht="15.75">
      <c r="A74" s="142"/>
      <c r="B74" s="151" t="s">
        <v>354</v>
      </c>
      <c r="C74" s="150" t="s">
        <v>355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</row>
    <row r="75" spans="1:256" s="122" customFormat="1" ht="15.75">
      <c r="A75" s="142"/>
      <c r="B75" s="151" t="s">
        <v>356</v>
      </c>
      <c r="C75" s="150" t="s">
        <v>357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</row>
    <row r="76" spans="1:256" s="122" customFormat="1" ht="31.5">
      <c r="A76" s="142"/>
      <c r="B76" s="151" t="s">
        <v>358</v>
      </c>
      <c r="C76" s="150" t="s">
        <v>233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</row>
    <row r="77" spans="1:256" s="122" customFormat="1" ht="15.75">
      <c r="A77" s="142"/>
      <c r="B77" s="151" t="s">
        <v>359</v>
      </c>
      <c r="C77" s="150" t="s">
        <v>360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</row>
    <row r="78" spans="1:256" s="122" customFormat="1" ht="15.75">
      <c r="A78" s="142"/>
      <c r="B78" s="157" t="s">
        <v>361</v>
      </c>
      <c r="C78" s="158" t="s">
        <v>234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</row>
    <row r="79" spans="1:256" s="122" customFormat="1" ht="15.75">
      <c r="A79" s="142"/>
      <c r="B79" s="156" t="s">
        <v>362</v>
      </c>
      <c r="C79" s="148" t="s">
        <v>235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</row>
    <row r="80" spans="1:256" s="122" customFormat="1" ht="31.5">
      <c r="A80" s="142"/>
      <c r="B80" s="151" t="s">
        <v>363</v>
      </c>
      <c r="C80" s="150" t="s">
        <v>364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</row>
    <row r="81" spans="1:256" s="122" customFormat="1" ht="15.75">
      <c r="A81" s="142"/>
      <c r="B81" s="151" t="s">
        <v>365</v>
      </c>
      <c r="C81" s="150" t="s">
        <v>366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  <c r="IU81" s="133"/>
      <c r="IV81" s="133"/>
    </row>
    <row r="82" spans="1:256" s="122" customFormat="1" ht="15.75">
      <c r="A82" s="142"/>
      <c r="B82" s="143" t="s">
        <v>231</v>
      </c>
      <c r="C82" s="150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</row>
    <row r="83" spans="1:256" s="122" customFormat="1" ht="15.75">
      <c r="A83" s="142"/>
      <c r="B83" s="145" t="s">
        <v>367</v>
      </c>
      <c r="C83" s="146" t="s">
        <v>156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  <c r="IU83" s="133"/>
      <c r="IV83" s="133"/>
    </row>
    <row r="84" spans="1:256" s="122" customFormat="1" ht="31.5">
      <c r="A84" s="142"/>
      <c r="B84" s="156" t="s">
        <v>368</v>
      </c>
      <c r="C84" s="148" t="s">
        <v>216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</row>
    <row r="85" spans="1:256" s="122" customFormat="1" ht="31.5">
      <c r="A85" s="142"/>
      <c r="B85" s="151" t="s">
        <v>369</v>
      </c>
      <c r="C85" s="150" t="s">
        <v>370</v>
      </c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133"/>
      <c r="IL85" s="133"/>
      <c r="IM85" s="133"/>
      <c r="IN85" s="133"/>
      <c r="IO85" s="133"/>
      <c r="IP85" s="133"/>
      <c r="IQ85" s="133"/>
      <c r="IR85" s="133"/>
      <c r="IS85" s="133"/>
      <c r="IT85" s="133"/>
      <c r="IU85" s="133"/>
      <c r="IV85" s="133"/>
    </row>
    <row r="86" spans="1:256" s="122" customFormat="1" ht="31.5">
      <c r="A86" s="142"/>
      <c r="B86" s="156" t="s">
        <v>371</v>
      </c>
      <c r="C86" s="148" t="s">
        <v>157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133"/>
      <c r="IL86" s="133"/>
      <c r="IM86" s="133"/>
      <c r="IN86" s="133"/>
      <c r="IO86" s="133"/>
      <c r="IP86" s="133"/>
      <c r="IQ86" s="133"/>
      <c r="IR86" s="133"/>
      <c r="IS86" s="133"/>
      <c r="IT86" s="133"/>
      <c r="IU86" s="133"/>
      <c r="IV86" s="133"/>
    </row>
    <row r="87" spans="1:256" s="122" customFormat="1" ht="31.5">
      <c r="A87" s="142"/>
      <c r="B87" s="151" t="s">
        <v>372</v>
      </c>
      <c r="C87" s="150" t="s">
        <v>373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  <c r="IV87" s="133"/>
    </row>
    <row r="88" spans="1:256" s="122" customFormat="1" ht="31.5">
      <c r="A88" s="142"/>
      <c r="B88" s="156" t="s">
        <v>374</v>
      </c>
      <c r="C88" s="148" t="s">
        <v>217</v>
      </c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</row>
    <row r="89" spans="1:256" s="122" customFormat="1" ht="31.5">
      <c r="A89" s="142"/>
      <c r="B89" s="151" t="s">
        <v>375</v>
      </c>
      <c r="C89" s="150" t="s">
        <v>376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</row>
    <row r="90" spans="1:256" s="122" customFormat="1" ht="31.5">
      <c r="A90" s="142"/>
      <c r="B90" s="156" t="s">
        <v>377</v>
      </c>
      <c r="C90" s="148" t="s">
        <v>218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</row>
    <row r="91" spans="1:256" s="122" customFormat="1" ht="31.5">
      <c r="A91" s="142"/>
      <c r="B91" s="151" t="s">
        <v>378</v>
      </c>
      <c r="C91" s="150" t="s">
        <v>379</v>
      </c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</row>
    <row r="92" spans="1:256" s="122" customFormat="1" ht="15.75">
      <c r="A92" s="142"/>
      <c r="B92" s="151" t="s">
        <v>380</v>
      </c>
      <c r="C92" s="150" t="s">
        <v>381</v>
      </c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</row>
    <row r="93" spans="1:256" s="122" customFormat="1" ht="31.5">
      <c r="A93" s="142"/>
      <c r="B93" s="151" t="s">
        <v>382</v>
      </c>
      <c r="C93" s="150" t="s">
        <v>383</v>
      </c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</row>
    <row r="94" spans="1:256" s="122" customFormat="1" ht="15.75">
      <c r="A94" s="142"/>
      <c r="B94" s="143" t="s">
        <v>231</v>
      </c>
      <c r="C94" s="150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</row>
    <row r="95" spans="1:256" s="122" customFormat="1" ht="15.75">
      <c r="A95" s="142"/>
      <c r="B95" s="145" t="s">
        <v>384</v>
      </c>
      <c r="C95" s="146" t="s">
        <v>158</v>
      </c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</row>
    <row r="96" spans="1:256" s="122" customFormat="1" ht="15.75">
      <c r="A96" s="142"/>
      <c r="B96" s="156" t="s">
        <v>385</v>
      </c>
      <c r="C96" s="148" t="s">
        <v>159</v>
      </c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</row>
    <row r="97" spans="1:256" s="122" customFormat="1" ht="31.5">
      <c r="A97" s="142"/>
      <c r="B97" s="151" t="s">
        <v>386</v>
      </c>
      <c r="C97" s="150" t="s">
        <v>387</v>
      </c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  <c r="IG97" s="133"/>
      <c r="IH97" s="133"/>
      <c r="II97" s="133"/>
      <c r="IJ97" s="133"/>
      <c r="IK97" s="133"/>
      <c r="IL97" s="133"/>
      <c r="IM97" s="133"/>
      <c r="IN97" s="133"/>
      <c r="IO97" s="133"/>
      <c r="IP97" s="133"/>
      <c r="IQ97" s="133"/>
      <c r="IR97" s="133"/>
      <c r="IS97" s="133"/>
      <c r="IT97" s="133"/>
      <c r="IU97" s="133"/>
      <c r="IV97" s="133"/>
    </row>
    <row r="98" spans="1:256" s="122" customFormat="1" ht="15.75">
      <c r="A98" s="142"/>
      <c r="B98" s="151" t="s">
        <v>388</v>
      </c>
      <c r="C98" s="150" t="s">
        <v>389</v>
      </c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  <c r="IV98" s="133"/>
    </row>
    <row r="99" spans="1:256" s="122" customFormat="1" ht="15.75">
      <c r="A99" s="142"/>
      <c r="B99" s="151" t="s">
        <v>390</v>
      </c>
      <c r="C99" s="150" t="s">
        <v>391</v>
      </c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133"/>
      <c r="IL99" s="133"/>
      <c r="IM99" s="133"/>
      <c r="IN99" s="133"/>
      <c r="IO99" s="133"/>
      <c r="IP99" s="133"/>
      <c r="IQ99" s="133"/>
      <c r="IR99" s="133"/>
      <c r="IS99" s="133"/>
      <c r="IT99" s="133"/>
      <c r="IU99" s="133"/>
      <c r="IV99" s="133"/>
    </row>
    <row r="100" spans="1:256" s="122" customFormat="1" ht="15.75">
      <c r="A100" s="142"/>
      <c r="B100" s="151" t="s">
        <v>392</v>
      </c>
      <c r="C100" s="150" t="s">
        <v>393</v>
      </c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  <c r="IG100" s="133"/>
      <c r="IH100" s="133"/>
      <c r="II100" s="133"/>
      <c r="IJ100" s="133"/>
      <c r="IK100" s="133"/>
      <c r="IL100" s="133"/>
      <c r="IM100" s="133"/>
      <c r="IN100" s="133"/>
      <c r="IO100" s="133"/>
      <c r="IP100" s="133"/>
      <c r="IQ100" s="133"/>
      <c r="IR100" s="133"/>
      <c r="IS100" s="133"/>
      <c r="IT100" s="133"/>
      <c r="IU100" s="133"/>
      <c r="IV100" s="133"/>
    </row>
    <row r="101" spans="1:256" s="122" customFormat="1" ht="15.75">
      <c r="A101" s="142"/>
      <c r="B101" s="156" t="s">
        <v>394</v>
      </c>
      <c r="C101" s="148" t="s">
        <v>160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  <c r="IB101" s="133"/>
      <c r="IC101" s="133"/>
      <c r="ID101" s="133"/>
      <c r="IE101" s="133"/>
      <c r="IF101" s="133"/>
      <c r="IG101" s="133"/>
      <c r="IH101" s="133"/>
      <c r="II101" s="133"/>
      <c r="IJ101" s="133"/>
      <c r="IK101" s="133"/>
      <c r="IL101" s="133"/>
      <c r="IM101" s="133"/>
      <c r="IN101" s="133"/>
      <c r="IO101" s="133"/>
      <c r="IP101" s="133"/>
      <c r="IQ101" s="133"/>
      <c r="IR101" s="133"/>
      <c r="IS101" s="133"/>
      <c r="IT101" s="133"/>
      <c r="IU101" s="133"/>
      <c r="IV101" s="133"/>
    </row>
    <row r="102" spans="1:256" s="122" customFormat="1" ht="15.75">
      <c r="A102" s="142"/>
      <c r="B102" s="151" t="s">
        <v>395</v>
      </c>
      <c r="C102" s="150" t="s">
        <v>396</v>
      </c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  <c r="IG102" s="133"/>
      <c r="IH102" s="133"/>
      <c r="II102" s="133"/>
      <c r="IJ102" s="133"/>
      <c r="IK102" s="133"/>
      <c r="IL102" s="133"/>
      <c r="IM102" s="133"/>
      <c r="IN102" s="133"/>
      <c r="IO102" s="133"/>
      <c r="IP102" s="133"/>
      <c r="IQ102" s="133"/>
      <c r="IR102" s="133"/>
      <c r="IS102" s="133"/>
      <c r="IT102" s="133"/>
      <c r="IU102" s="133"/>
      <c r="IV102" s="133"/>
    </row>
    <row r="103" spans="1:256" s="122" customFormat="1" ht="15.75">
      <c r="A103" s="142"/>
      <c r="B103" s="151" t="s">
        <v>397</v>
      </c>
      <c r="C103" s="150" t="s">
        <v>398</v>
      </c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  <c r="IU103" s="133"/>
      <c r="IV103" s="133"/>
    </row>
    <row r="104" spans="1:256" s="122" customFormat="1" ht="15.75">
      <c r="A104" s="142"/>
      <c r="B104" s="156" t="s">
        <v>399</v>
      </c>
      <c r="C104" s="148" t="s">
        <v>277</v>
      </c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GW104" s="133"/>
      <c r="GX104" s="133"/>
      <c r="GY104" s="133"/>
      <c r="GZ104" s="133"/>
      <c r="HA104" s="133"/>
      <c r="HB104" s="133"/>
      <c r="HC104" s="133"/>
      <c r="HD104" s="133"/>
      <c r="HE104" s="133"/>
      <c r="HF104" s="133"/>
      <c r="HG104" s="133"/>
      <c r="HH104" s="133"/>
      <c r="HI104" s="133"/>
      <c r="HJ104" s="133"/>
      <c r="HK104" s="133"/>
      <c r="HL104" s="133"/>
      <c r="HM104" s="133"/>
      <c r="HN104" s="133"/>
      <c r="HO104" s="133"/>
      <c r="HP104" s="133"/>
      <c r="HQ104" s="133"/>
      <c r="HR104" s="133"/>
      <c r="HS104" s="133"/>
      <c r="HT104" s="133"/>
      <c r="HU104" s="133"/>
      <c r="HV104" s="133"/>
      <c r="HW104" s="133"/>
      <c r="HX104" s="133"/>
      <c r="HY104" s="133"/>
      <c r="HZ104" s="133"/>
      <c r="IA104" s="133"/>
      <c r="IB104" s="133"/>
      <c r="IC104" s="133"/>
      <c r="ID104" s="133"/>
      <c r="IE104" s="133"/>
      <c r="IF104" s="133"/>
      <c r="IG104" s="133"/>
      <c r="IH104" s="133"/>
      <c r="II104" s="133"/>
      <c r="IJ104" s="133"/>
      <c r="IK104" s="133"/>
      <c r="IL104" s="133"/>
      <c r="IM104" s="133"/>
      <c r="IN104" s="133"/>
      <c r="IO104" s="133"/>
      <c r="IP104" s="133"/>
      <c r="IQ104" s="133"/>
      <c r="IR104" s="133"/>
      <c r="IS104" s="133"/>
      <c r="IT104" s="133"/>
      <c r="IU104" s="133"/>
      <c r="IV104" s="133"/>
    </row>
    <row r="105" spans="1:256" s="122" customFormat="1" ht="15.75">
      <c r="A105" s="142"/>
      <c r="B105" s="143" t="s">
        <v>231</v>
      </c>
      <c r="C105" s="148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GW105" s="133"/>
      <c r="GX105" s="133"/>
      <c r="GY105" s="133"/>
      <c r="GZ105" s="133"/>
      <c r="HA105" s="133"/>
      <c r="HB105" s="133"/>
      <c r="HC105" s="133"/>
      <c r="HD105" s="133"/>
      <c r="HE105" s="133"/>
      <c r="HF105" s="133"/>
      <c r="HG105" s="133"/>
      <c r="HH105" s="133"/>
      <c r="HI105" s="133"/>
      <c r="HJ105" s="133"/>
      <c r="HK105" s="133"/>
      <c r="HL105" s="133"/>
      <c r="HM105" s="133"/>
      <c r="HN105" s="133"/>
      <c r="HO105" s="133"/>
      <c r="HP105" s="133"/>
      <c r="HQ105" s="133"/>
      <c r="HR105" s="133"/>
      <c r="HS105" s="133"/>
      <c r="HT105" s="133"/>
      <c r="HU105" s="133"/>
      <c r="HV105" s="133"/>
      <c r="HW105" s="133"/>
      <c r="HX105" s="133"/>
      <c r="HY105" s="133"/>
      <c r="HZ105" s="133"/>
      <c r="IA105" s="133"/>
      <c r="IB105" s="133"/>
      <c r="IC105" s="133"/>
      <c r="ID105" s="133"/>
      <c r="IE105" s="133"/>
      <c r="IF105" s="133"/>
      <c r="IG105" s="133"/>
      <c r="IH105" s="133"/>
      <c r="II105" s="133"/>
      <c r="IJ105" s="133"/>
      <c r="IK105" s="133"/>
      <c r="IL105" s="133"/>
      <c r="IM105" s="133"/>
      <c r="IN105" s="133"/>
      <c r="IO105" s="133"/>
      <c r="IP105" s="133"/>
      <c r="IQ105" s="133"/>
      <c r="IR105" s="133"/>
      <c r="IS105" s="133"/>
      <c r="IT105" s="133"/>
      <c r="IU105" s="133"/>
      <c r="IV105" s="133"/>
    </row>
    <row r="106" spans="1:256" s="122" customFormat="1" ht="15.75">
      <c r="A106" s="142"/>
      <c r="B106" s="145" t="s">
        <v>400</v>
      </c>
      <c r="C106" s="146" t="s">
        <v>161</v>
      </c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  <c r="IG106" s="133"/>
      <c r="IH106" s="133"/>
      <c r="II106" s="133"/>
      <c r="IJ106" s="133"/>
      <c r="IK106" s="133"/>
      <c r="IL106" s="133"/>
      <c r="IM106" s="133"/>
      <c r="IN106" s="133"/>
      <c r="IO106" s="133"/>
      <c r="IP106" s="133"/>
      <c r="IQ106" s="133"/>
      <c r="IR106" s="133"/>
      <c r="IS106" s="133"/>
      <c r="IT106" s="133"/>
      <c r="IU106" s="133"/>
      <c r="IV106" s="133"/>
    </row>
    <row r="107" spans="1:256" s="122" customFormat="1" ht="31.5">
      <c r="A107" s="142"/>
      <c r="B107" s="156" t="s">
        <v>401</v>
      </c>
      <c r="C107" s="148" t="s">
        <v>402</v>
      </c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GW107" s="133"/>
      <c r="GX107" s="133"/>
      <c r="GY107" s="133"/>
      <c r="GZ107" s="133"/>
      <c r="HA107" s="133"/>
      <c r="HB107" s="133"/>
      <c r="HC107" s="133"/>
      <c r="HD107" s="133"/>
      <c r="HE107" s="133"/>
      <c r="HF107" s="133"/>
      <c r="HG107" s="133"/>
      <c r="HH107" s="133"/>
      <c r="HI107" s="133"/>
      <c r="HJ107" s="133"/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 s="133"/>
      <c r="IB107" s="133"/>
      <c r="IC107" s="133"/>
      <c r="ID107" s="133"/>
      <c r="IE107" s="133"/>
      <c r="IF107" s="133"/>
      <c r="IG107" s="133"/>
      <c r="IH107" s="133"/>
      <c r="II107" s="133"/>
      <c r="IJ107" s="133"/>
      <c r="IK107" s="133"/>
      <c r="IL107" s="133"/>
      <c r="IM107" s="133"/>
      <c r="IN107" s="133"/>
      <c r="IO107" s="133"/>
      <c r="IP107" s="133"/>
      <c r="IQ107" s="133"/>
      <c r="IR107" s="133"/>
      <c r="IS107" s="133"/>
      <c r="IT107" s="133"/>
      <c r="IU107" s="133"/>
      <c r="IV107" s="133"/>
    </row>
    <row r="108" spans="1:256" s="122" customFormat="1" ht="15.75">
      <c r="A108" s="142"/>
      <c r="B108" s="151" t="s">
        <v>403</v>
      </c>
      <c r="C108" s="150" t="s">
        <v>404</v>
      </c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GW108" s="133"/>
      <c r="GX108" s="133"/>
      <c r="GY108" s="133"/>
      <c r="GZ108" s="133"/>
      <c r="HA108" s="133"/>
      <c r="HB108" s="133"/>
      <c r="HC108" s="133"/>
      <c r="HD108" s="133"/>
      <c r="HE108" s="133"/>
      <c r="HF108" s="133"/>
      <c r="HG108" s="133"/>
      <c r="HH108" s="133"/>
      <c r="HI108" s="133"/>
      <c r="HJ108" s="133"/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 s="133"/>
      <c r="IB108" s="133"/>
      <c r="IC108" s="133"/>
      <c r="ID108" s="133"/>
      <c r="IE108" s="133"/>
      <c r="IF108" s="133"/>
      <c r="IG108" s="133"/>
      <c r="IH108" s="133"/>
      <c r="II108" s="133"/>
      <c r="IJ108" s="133"/>
      <c r="IK108" s="133"/>
      <c r="IL108" s="133"/>
      <c r="IM108" s="133"/>
      <c r="IN108" s="133"/>
      <c r="IO108" s="133"/>
      <c r="IP108" s="133"/>
      <c r="IQ108" s="133"/>
      <c r="IR108" s="133"/>
      <c r="IS108" s="133"/>
      <c r="IT108" s="133"/>
      <c r="IU108" s="133"/>
      <c r="IV108" s="133"/>
    </row>
    <row r="109" spans="1:256" s="122" customFormat="1" ht="31.5">
      <c r="A109" s="142"/>
      <c r="B109" s="151" t="s">
        <v>405</v>
      </c>
      <c r="C109" s="150" t="s">
        <v>406</v>
      </c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GW109" s="133"/>
      <c r="GX109" s="133"/>
      <c r="GY109" s="133"/>
      <c r="GZ109" s="133"/>
      <c r="HA109" s="133"/>
      <c r="HB109" s="133"/>
      <c r="HC109" s="133"/>
      <c r="HD109" s="133"/>
      <c r="HE109" s="133"/>
      <c r="HF109" s="133"/>
      <c r="HG109" s="133"/>
      <c r="HH109" s="133"/>
      <c r="HI109" s="133"/>
      <c r="HJ109" s="133"/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 s="133"/>
      <c r="IB109" s="133"/>
      <c r="IC109" s="133"/>
      <c r="ID109" s="133"/>
      <c r="IE109" s="133"/>
      <c r="IF109" s="133"/>
      <c r="IG109" s="133"/>
      <c r="IH109" s="133"/>
      <c r="II109" s="133"/>
      <c r="IJ109" s="133"/>
      <c r="IK109" s="133"/>
      <c r="IL109" s="133"/>
      <c r="IM109" s="133"/>
      <c r="IN109" s="133"/>
      <c r="IO109" s="133"/>
      <c r="IP109" s="133"/>
      <c r="IQ109" s="133"/>
      <c r="IR109" s="133"/>
      <c r="IS109" s="133"/>
      <c r="IT109" s="133"/>
      <c r="IU109" s="133"/>
      <c r="IV109" s="133"/>
    </row>
    <row r="110" spans="1:256" s="122" customFormat="1" ht="15.75">
      <c r="A110" s="142"/>
      <c r="B110" s="156" t="s">
        <v>407</v>
      </c>
      <c r="C110" s="148" t="s">
        <v>162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  <c r="IG110" s="133"/>
      <c r="IH110" s="133"/>
      <c r="II110" s="133"/>
      <c r="IJ110" s="133"/>
      <c r="IK110" s="133"/>
      <c r="IL110" s="133"/>
      <c r="IM110" s="133"/>
      <c r="IN110" s="133"/>
      <c r="IO110" s="133"/>
      <c r="IP110" s="133"/>
      <c r="IQ110" s="133"/>
      <c r="IR110" s="133"/>
      <c r="IS110" s="133"/>
      <c r="IT110" s="133"/>
      <c r="IU110" s="133"/>
      <c r="IV110" s="133"/>
    </row>
    <row r="111" spans="1:256" s="122" customFormat="1" ht="15.75">
      <c r="A111" s="142"/>
      <c r="B111" s="151" t="s">
        <v>408</v>
      </c>
      <c r="C111" s="150" t="s">
        <v>409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  <c r="IS111" s="133"/>
      <c r="IT111" s="133"/>
      <c r="IU111" s="133"/>
      <c r="IV111" s="133"/>
    </row>
    <row r="112" spans="1:256" s="122" customFormat="1" ht="31.5">
      <c r="A112" s="142"/>
      <c r="B112" s="156" t="s">
        <v>410</v>
      </c>
      <c r="C112" s="148" t="s">
        <v>411</v>
      </c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  <c r="IG112" s="133"/>
      <c r="IH112" s="133"/>
      <c r="II112" s="133"/>
      <c r="IJ112" s="133"/>
      <c r="IK112" s="133"/>
      <c r="IL112" s="133"/>
      <c r="IM112" s="133"/>
      <c r="IN112" s="133"/>
      <c r="IO112" s="133"/>
      <c r="IP112" s="133"/>
      <c r="IQ112" s="133"/>
      <c r="IR112" s="133"/>
      <c r="IS112" s="133"/>
      <c r="IT112" s="133"/>
      <c r="IU112" s="133"/>
      <c r="IV112" s="133"/>
    </row>
    <row r="113" spans="1:256" s="122" customFormat="1" ht="15.75">
      <c r="A113" s="142"/>
      <c r="B113" s="151" t="s">
        <v>412</v>
      </c>
      <c r="C113" s="150" t="s">
        <v>413</v>
      </c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GW113" s="133"/>
      <c r="GX113" s="133"/>
      <c r="GY113" s="133"/>
      <c r="GZ113" s="133"/>
      <c r="HA113" s="133"/>
      <c r="HB113" s="133"/>
      <c r="HC113" s="133"/>
      <c r="HD113" s="133"/>
      <c r="HE113" s="133"/>
      <c r="HF113" s="133"/>
      <c r="HG113" s="133"/>
      <c r="HH113" s="133"/>
      <c r="HI113" s="133"/>
      <c r="HJ113" s="133"/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 s="133"/>
      <c r="IB113" s="133"/>
      <c r="IC113" s="133"/>
      <c r="ID113" s="133"/>
      <c r="IE113" s="133"/>
      <c r="IF113" s="133"/>
      <c r="IG113" s="133"/>
      <c r="IH113" s="133"/>
      <c r="II113" s="133"/>
      <c r="IJ113" s="133"/>
      <c r="IK113" s="133"/>
      <c r="IL113" s="133"/>
      <c r="IM113" s="133"/>
      <c r="IN113" s="133"/>
      <c r="IO113" s="133"/>
      <c r="IP113" s="133"/>
      <c r="IQ113" s="133"/>
      <c r="IR113" s="133"/>
      <c r="IS113" s="133"/>
      <c r="IT113" s="133"/>
      <c r="IU113" s="133"/>
      <c r="IV113" s="133"/>
    </row>
    <row r="114" spans="1:256" s="122" customFormat="1" ht="15.75">
      <c r="A114" s="142"/>
      <c r="B114" s="151" t="s">
        <v>414</v>
      </c>
      <c r="C114" s="150" t="s">
        <v>415</v>
      </c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  <c r="IV114" s="133"/>
    </row>
    <row r="115" spans="1:256" s="122" customFormat="1" ht="15.75">
      <c r="A115" s="142"/>
      <c r="B115" s="156" t="s">
        <v>416</v>
      </c>
      <c r="C115" s="148" t="s">
        <v>163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  <c r="IU115" s="133"/>
      <c r="IV115" s="133"/>
    </row>
    <row r="116" spans="1:256" s="122" customFormat="1" ht="15.75">
      <c r="A116" s="142"/>
      <c r="B116" s="151" t="s">
        <v>417</v>
      </c>
      <c r="C116" s="150" t="s">
        <v>418</v>
      </c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  <c r="IU116" s="133"/>
      <c r="IV116" s="133"/>
    </row>
    <row r="117" spans="1:256" s="122" customFormat="1" ht="15.75">
      <c r="A117" s="142"/>
      <c r="B117" s="156" t="s">
        <v>419</v>
      </c>
      <c r="C117" s="148" t="s">
        <v>164</v>
      </c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  <c r="IG117" s="133"/>
      <c r="IH117" s="133"/>
      <c r="II117" s="133"/>
      <c r="IJ117" s="133"/>
      <c r="IK117" s="133"/>
      <c r="IL117" s="133"/>
      <c r="IM117" s="133"/>
      <c r="IN117" s="133"/>
      <c r="IO117" s="133"/>
      <c r="IP117" s="133"/>
      <c r="IQ117" s="133"/>
      <c r="IR117" s="133"/>
      <c r="IS117" s="133"/>
      <c r="IT117" s="133"/>
      <c r="IU117" s="133"/>
      <c r="IV117" s="133"/>
    </row>
    <row r="118" spans="1:256" s="122" customFormat="1" ht="15.75">
      <c r="A118" s="142"/>
      <c r="B118" s="151" t="s">
        <v>420</v>
      </c>
      <c r="C118" s="150" t="s">
        <v>421</v>
      </c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133"/>
      <c r="IL118" s="133"/>
      <c r="IM118" s="133"/>
      <c r="IN118" s="133"/>
      <c r="IO118" s="133"/>
      <c r="IP118" s="133"/>
      <c r="IQ118" s="133"/>
      <c r="IR118" s="133"/>
      <c r="IS118" s="133"/>
      <c r="IT118" s="133"/>
      <c r="IU118" s="133"/>
      <c r="IV118" s="133"/>
    </row>
    <row r="119" spans="1:256" s="122" customFormat="1" ht="31.5">
      <c r="A119" s="142"/>
      <c r="B119" s="156" t="s">
        <v>422</v>
      </c>
      <c r="C119" s="148" t="s">
        <v>423</v>
      </c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GW119" s="133"/>
      <c r="GX119" s="133"/>
      <c r="GY119" s="133"/>
      <c r="GZ119" s="133"/>
      <c r="HA119" s="133"/>
      <c r="HB119" s="133"/>
      <c r="HC119" s="133"/>
      <c r="HD119" s="133"/>
      <c r="HE119" s="133"/>
      <c r="HF119" s="133"/>
      <c r="HG119" s="133"/>
      <c r="HH119" s="133"/>
      <c r="HI119" s="133"/>
      <c r="HJ119" s="133"/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 s="133"/>
      <c r="IB119" s="133"/>
      <c r="IC119" s="133"/>
      <c r="ID119" s="133"/>
      <c r="IE119" s="133"/>
      <c r="IF119" s="133"/>
      <c r="IG119" s="133"/>
      <c r="IH119" s="133"/>
      <c r="II119" s="133"/>
      <c r="IJ119" s="133"/>
      <c r="IK119" s="133"/>
      <c r="IL119" s="133"/>
      <c r="IM119" s="133"/>
      <c r="IN119" s="133"/>
      <c r="IO119" s="133"/>
      <c r="IP119" s="133"/>
      <c r="IQ119" s="133"/>
      <c r="IR119" s="133"/>
      <c r="IS119" s="133"/>
      <c r="IT119" s="133"/>
      <c r="IU119" s="133"/>
      <c r="IV119" s="133"/>
    </row>
    <row r="120" spans="1:256" s="122" customFormat="1" ht="31.5">
      <c r="A120" s="142"/>
      <c r="B120" s="151" t="s">
        <v>424</v>
      </c>
      <c r="C120" s="150" t="s">
        <v>425</v>
      </c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GW120" s="133"/>
      <c r="GX120" s="133"/>
      <c r="GY120" s="133"/>
      <c r="GZ120" s="133"/>
      <c r="HA120" s="133"/>
      <c r="HB120" s="133"/>
      <c r="HC120" s="133"/>
      <c r="HD120" s="133"/>
      <c r="HE120" s="133"/>
      <c r="HF120" s="133"/>
      <c r="HG120" s="133"/>
      <c r="HH120" s="133"/>
      <c r="HI120" s="133"/>
      <c r="HJ120" s="133"/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 s="133"/>
      <c r="IB120" s="133"/>
      <c r="IC120" s="133"/>
      <c r="ID120" s="133"/>
      <c r="IE120" s="133"/>
      <c r="IF120" s="133"/>
      <c r="IG120" s="133"/>
      <c r="IH120" s="133"/>
      <c r="II120" s="133"/>
      <c r="IJ120" s="133"/>
      <c r="IK120" s="133"/>
      <c r="IL120" s="133"/>
      <c r="IM120" s="133"/>
      <c r="IN120" s="133"/>
      <c r="IO120" s="133"/>
      <c r="IP120" s="133"/>
      <c r="IQ120" s="133"/>
      <c r="IR120" s="133"/>
      <c r="IS120" s="133"/>
      <c r="IT120" s="133"/>
      <c r="IU120" s="133"/>
      <c r="IV120" s="133"/>
    </row>
    <row r="121" spans="1:256" s="122" customFormat="1" ht="31.5">
      <c r="A121" s="142"/>
      <c r="B121" s="151" t="s">
        <v>426</v>
      </c>
      <c r="C121" s="150" t="s">
        <v>427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  <c r="IU121" s="133"/>
      <c r="IV121" s="133"/>
    </row>
    <row r="122" spans="1:256" s="122" customFormat="1" ht="15.75">
      <c r="A122" s="142"/>
      <c r="B122" s="156" t="s">
        <v>428</v>
      </c>
      <c r="C122" s="148" t="s">
        <v>277</v>
      </c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GW122" s="133"/>
      <c r="GX122" s="133"/>
      <c r="GY122" s="133"/>
      <c r="GZ122" s="133"/>
      <c r="HA122" s="133"/>
      <c r="HB122" s="133"/>
      <c r="HC122" s="133"/>
      <c r="HD122" s="133"/>
      <c r="HE122" s="133"/>
      <c r="HF122" s="133"/>
      <c r="HG122" s="133"/>
      <c r="HH122" s="133"/>
      <c r="HI122" s="133"/>
      <c r="HJ122" s="133"/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 s="133"/>
      <c r="IB122" s="133"/>
      <c r="IC122" s="133"/>
      <c r="ID122" s="133"/>
      <c r="IE122" s="133"/>
      <c r="IF122" s="133"/>
      <c r="IG122" s="133"/>
      <c r="IH122" s="133"/>
      <c r="II122" s="133"/>
      <c r="IJ122" s="133"/>
      <c r="IK122" s="133"/>
      <c r="IL122" s="133"/>
      <c r="IM122" s="133"/>
      <c r="IN122" s="133"/>
      <c r="IO122" s="133"/>
      <c r="IP122" s="133"/>
      <c r="IQ122" s="133"/>
      <c r="IR122" s="133"/>
      <c r="IS122" s="133"/>
      <c r="IT122" s="133"/>
      <c r="IU122" s="133"/>
      <c r="IV122" s="133"/>
    </row>
    <row r="123" spans="1:256" s="122" customFormat="1" ht="15.75">
      <c r="A123" s="142"/>
      <c r="B123" s="143" t="s">
        <v>231</v>
      </c>
      <c r="C123" s="148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133"/>
      <c r="IL123" s="133"/>
      <c r="IM123" s="133"/>
      <c r="IN123" s="133"/>
      <c r="IO123" s="133"/>
      <c r="IP123" s="133"/>
      <c r="IQ123" s="133"/>
      <c r="IR123" s="133"/>
      <c r="IS123" s="133"/>
      <c r="IT123" s="133"/>
      <c r="IU123" s="133"/>
      <c r="IV123" s="133"/>
    </row>
    <row r="124" spans="1:256" s="122" customFormat="1" ht="15.75">
      <c r="A124" s="142"/>
      <c r="B124" s="145" t="s">
        <v>429</v>
      </c>
      <c r="C124" s="146" t="s">
        <v>165</v>
      </c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GW124" s="133"/>
      <c r="GX124" s="133"/>
      <c r="GY124" s="133"/>
      <c r="GZ124" s="133"/>
      <c r="HA124" s="133"/>
      <c r="HB124" s="133"/>
      <c r="HC124" s="133"/>
      <c r="HD124" s="133"/>
      <c r="HE124" s="133"/>
      <c r="HF124" s="133"/>
      <c r="HG124" s="133"/>
      <c r="HH124" s="133"/>
      <c r="HI124" s="133"/>
      <c r="HJ124" s="133"/>
      <c r="HK124" s="133"/>
      <c r="HL124" s="133"/>
      <c r="HM124" s="133"/>
      <c r="HN124" s="133"/>
      <c r="HO124" s="133"/>
      <c r="HP124" s="133"/>
      <c r="HQ124" s="133"/>
      <c r="HR124" s="133"/>
      <c r="HS124" s="133"/>
      <c r="HT124" s="133"/>
      <c r="HU124" s="133"/>
      <c r="HV124" s="133"/>
      <c r="HW124" s="133"/>
      <c r="HX124" s="133"/>
      <c r="HY124" s="133"/>
      <c r="HZ124" s="133"/>
      <c r="IA124" s="133"/>
      <c r="IB124" s="133"/>
      <c r="IC124" s="133"/>
      <c r="ID124" s="133"/>
      <c r="IE124" s="133"/>
      <c r="IF124" s="133"/>
      <c r="IG124" s="133"/>
      <c r="IH124" s="133"/>
      <c r="II124" s="133"/>
      <c r="IJ124" s="133"/>
      <c r="IK124" s="133"/>
      <c r="IL124" s="133"/>
      <c r="IM124" s="133"/>
      <c r="IN124" s="133"/>
      <c r="IO124" s="133"/>
      <c r="IP124" s="133"/>
      <c r="IQ124" s="133"/>
      <c r="IR124" s="133"/>
      <c r="IS124" s="133"/>
      <c r="IT124" s="133"/>
      <c r="IU124" s="133"/>
      <c r="IV124" s="133"/>
    </row>
    <row r="125" spans="1:256" s="122" customFormat="1" ht="31.5">
      <c r="A125" s="142"/>
      <c r="B125" s="156" t="s">
        <v>430</v>
      </c>
      <c r="C125" s="148" t="s">
        <v>166</v>
      </c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GW125" s="133"/>
      <c r="GX125" s="133"/>
      <c r="GY125" s="133"/>
      <c r="GZ125" s="133"/>
      <c r="HA125" s="133"/>
      <c r="HB125" s="133"/>
      <c r="HC125" s="133"/>
      <c r="HD125" s="133"/>
      <c r="HE125" s="133"/>
      <c r="HF125" s="133"/>
      <c r="HG125" s="133"/>
      <c r="HH125" s="133"/>
      <c r="HI125" s="133"/>
      <c r="HJ125" s="133"/>
      <c r="HK125" s="133"/>
      <c r="HL125" s="133"/>
      <c r="HM125" s="133"/>
      <c r="HN125" s="133"/>
      <c r="HO125" s="133"/>
      <c r="HP125" s="133"/>
      <c r="HQ125" s="133"/>
      <c r="HR125" s="133"/>
      <c r="HS125" s="133"/>
      <c r="HT125" s="133"/>
      <c r="HU125" s="133"/>
      <c r="HV125" s="133"/>
      <c r="HW125" s="133"/>
      <c r="HX125" s="133"/>
      <c r="HY125" s="133"/>
      <c r="HZ125" s="133"/>
      <c r="IA125" s="133"/>
      <c r="IB125" s="133"/>
      <c r="IC125" s="133"/>
      <c r="ID125" s="133"/>
      <c r="IE125" s="133"/>
      <c r="IF125" s="133"/>
      <c r="IG125" s="133"/>
      <c r="IH125" s="133"/>
      <c r="II125" s="133"/>
      <c r="IJ125" s="133"/>
      <c r="IK125" s="133"/>
      <c r="IL125" s="133"/>
      <c r="IM125" s="133"/>
      <c r="IN125" s="133"/>
      <c r="IO125" s="133"/>
      <c r="IP125" s="133"/>
      <c r="IQ125" s="133"/>
      <c r="IR125" s="133"/>
      <c r="IS125" s="133"/>
      <c r="IT125" s="133"/>
      <c r="IU125" s="133"/>
      <c r="IV125" s="133"/>
    </row>
    <row r="126" spans="1:256" s="122" customFormat="1" ht="15.75">
      <c r="A126" s="142"/>
      <c r="B126" s="151" t="s">
        <v>431</v>
      </c>
      <c r="C126" s="150" t="s">
        <v>432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GW126" s="133"/>
      <c r="GX126" s="133"/>
      <c r="GY126" s="133"/>
      <c r="GZ126" s="133"/>
      <c r="HA126" s="133"/>
      <c r="HB126" s="133"/>
      <c r="HC126" s="133"/>
      <c r="HD126" s="133"/>
      <c r="HE126" s="133"/>
      <c r="HF126" s="133"/>
      <c r="HG126" s="133"/>
      <c r="HH126" s="133"/>
      <c r="HI126" s="133"/>
      <c r="HJ126" s="133"/>
      <c r="HK126" s="133"/>
      <c r="HL126" s="133"/>
      <c r="HM126" s="133"/>
      <c r="HN126" s="133"/>
      <c r="HO126" s="133"/>
      <c r="HP126" s="133"/>
      <c r="HQ126" s="133"/>
      <c r="HR126" s="133"/>
      <c r="HS126" s="133"/>
      <c r="HT126" s="133"/>
      <c r="HU126" s="133"/>
      <c r="HV126" s="133"/>
      <c r="HW126" s="133"/>
      <c r="HX126" s="133"/>
      <c r="HY126" s="133"/>
      <c r="HZ126" s="133"/>
      <c r="IA126" s="133"/>
      <c r="IB126" s="133"/>
      <c r="IC126" s="133"/>
      <c r="ID126" s="133"/>
      <c r="IE126" s="133"/>
      <c r="IF126" s="133"/>
      <c r="IG126" s="133"/>
      <c r="IH126" s="133"/>
      <c r="II126" s="133"/>
      <c r="IJ126" s="133"/>
      <c r="IK126" s="133"/>
      <c r="IL126" s="133"/>
      <c r="IM126" s="133"/>
      <c r="IN126" s="133"/>
      <c r="IO126" s="133"/>
      <c r="IP126" s="133"/>
      <c r="IQ126" s="133"/>
      <c r="IR126" s="133"/>
      <c r="IS126" s="133"/>
      <c r="IT126" s="133"/>
      <c r="IU126" s="133"/>
      <c r="IV126" s="133"/>
    </row>
    <row r="127" spans="1:256" s="122" customFormat="1" ht="15.75">
      <c r="A127" s="142"/>
      <c r="B127" s="151" t="s">
        <v>433</v>
      </c>
      <c r="C127" s="150" t="s">
        <v>434</v>
      </c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  <c r="IG127" s="133"/>
      <c r="IH127" s="133"/>
      <c r="II127" s="133"/>
      <c r="IJ127" s="133"/>
      <c r="IK127" s="133"/>
      <c r="IL127" s="133"/>
      <c r="IM127" s="133"/>
      <c r="IN127" s="133"/>
      <c r="IO127" s="133"/>
      <c r="IP127" s="133"/>
      <c r="IQ127" s="133"/>
      <c r="IR127" s="133"/>
      <c r="IS127" s="133"/>
      <c r="IT127" s="133"/>
      <c r="IU127" s="133"/>
      <c r="IV127" s="133"/>
    </row>
    <row r="128" spans="1:256" s="122" customFormat="1" ht="15.75">
      <c r="A128" s="142"/>
      <c r="B128" s="151" t="s">
        <v>435</v>
      </c>
      <c r="C128" s="150" t="s">
        <v>436</v>
      </c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GW128" s="133"/>
      <c r="GX128" s="133"/>
      <c r="GY128" s="133"/>
      <c r="GZ128" s="133"/>
      <c r="HA128" s="133"/>
      <c r="HB128" s="133"/>
      <c r="HC128" s="133"/>
      <c r="HD128" s="133"/>
      <c r="HE128" s="133"/>
      <c r="HF128" s="133"/>
      <c r="HG128" s="133"/>
      <c r="HH128" s="133"/>
      <c r="HI128" s="133"/>
      <c r="HJ128" s="133"/>
      <c r="HK128" s="133"/>
      <c r="HL128" s="133"/>
      <c r="HM128" s="133"/>
      <c r="HN128" s="133"/>
      <c r="HO128" s="133"/>
      <c r="HP128" s="133"/>
      <c r="HQ128" s="133"/>
      <c r="HR128" s="133"/>
      <c r="HS128" s="133"/>
      <c r="HT128" s="133"/>
      <c r="HU128" s="133"/>
      <c r="HV128" s="133"/>
      <c r="HW128" s="133"/>
      <c r="HX128" s="133"/>
      <c r="HY128" s="133"/>
      <c r="HZ128" s="133"/>
      <c r="IA128" s="133"/>
      <c r="IB128" s="133"/>
      <c r="IC128" s="133"/>
      <c r="ID128" s="133"/>
      <c r="IE128" s="133"/>
      <c r="IF128" s="133"/>
      <c r="IG128" s="133"/>
      <c r="IH128" s="133"/>
      <c r="II128" s="133"/>
      <c r="IJ128" s="133"/>
      <c r="IK128" s="133"/>
      <c r="IL128" s="133"/>
      <c r="IM128" s="133"/>
      <c r="IN128" s="133"/>
      <c r="IO128" s="133"/>
      <c r="IP128" s="133"/>
      <c r="IQ128" s="133"/>
      <c r="IR128" s="133"/>
      <c r="IS128" s="133"/>
      <c r="IT128" s="133"/>
      <c r="IU128" s="133"/>
      <c r="IV128" s="133"/>
    </row>
    <row r="129" spans="1:256" s="122" customFormat="1" ht="15.75">
      <c r="A129" s="142"/>
      <c r="B129" s="151" t="s">
        <v>437</v>
      </c>
      <c r="C129" s="150" t="s">
        <v>438</v>
      </c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GW129" s="133"/>
      <c r="GX129" s="133"/>
      <c r="GY129" s="133"/>
      <c r="GZ129" s="133"/>
      <c r="HA129" s="133"/>
      <c r="HB129" s="133"/>
      <c r="HC129" s="133"/>
      <c r="HD129" s="133"/>
      <c r="HE129" s="133"/>
      <c r="HF129" s="133"/>
      <c r="HG129" s="133"/>
      <c r="HH129" s="133"/>
      <c r="HI129" s="133"/>
      <c r="HJ129" s="133"/>
      <c r="HK129" s="133"/>
      <c r="HL129" s="133"/>
      <c r="HM129" s="133"/>
      <c r="HN129" s="133"/>
      <c r="HO129" s="133"/>
      <c r="HP129" s="133"/>
      <c r="HQ129" s="133"/>
      <c r="HR129" s="133"/>
      <c r="HS129" s="133"/>
      <c r="HT129" s="133"/>
      <c r="HU129" s="133"/>
      <c r="HV129" s="133"/>
      <c r="HW129" s="133"/>
      <c r="HX129" s="133"/>
      <c r="HY129" s="133"/>
      <c r="HZ129" s="133"/>
      <c r="IA129" s="133"/>
      <c r="IB129" s="133"/>
      <c r="IC129" s="133"/>
      <c r="ID129" s="133"/>
      <c r="IE129" s="133"/>
      <c r="IF129" s="133"/>
      <c r="IG129" s="133"/>
      <c r="IH129" s="133"/>
      <c r="II129" s="133"/>
      <c r="IJ129" s="133"/>
      <c r="IK129" s="133"/>
      <c r="IL129" s="133"/>
      <c r="IM129" s="133"/>
      <c r="IN129" s="133"/>
      <c r="IO129" s="133"/>
      <c r="IP129" s="133"/>
      <c r="IQ129" s="133"/>
      <c r="IR129" s="133"/>
      <c r="IS129" s="133"/>
      <c r="IT129" s="133"/>
      <c r="IU129" s="133"/>
      <c r="IV129" s="133"/>
    </row>
    <row r="130" spans="1:256" s="122" customFormat="1" ht="15.75">
      <c r="A130" s="142"/>
      <c r="B130" s="156" t="s">
        <v>439</v>
      </c>
      <c r="C130" s="148" t="s">
        <v>167</v>
      </c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GW130" s="133"/>
      <c r="GX130" s="133"/>
      <c r="GY130" s="133"/>
      <c r="GZ130" s="133"/>
      <c r="HA130" s="133"/>
      <c r="HB130" s="133"/>
      <c r="HC130" s="133"/>
      <c r="HD130" s="133"/>
      <c r="HE130" s="133"/>
      <c r="HF130" s="133"/>
      <c r="HG130" s="133"/>
      <c r="HH130" s="133"/>
      <c r="HI130" s="133"/>
      <c r="HJ130" s="133"/>
      <c r="HK130" s="133"/>
      <c r="HL130" s="133"/>
      <c r="HM130" s="133"/>
      <c r="HN130" s="133"/>
      <c r="HO130" s="133"/>
      <c r="HP130" s="133"/>
      <c r="HQ130" s="133"/>
      <c r="HR130" s="133"/>
      <c r="HS130" s="133"/>
      <c r="HT130" s="133"/>
      <c r="HU130" s="133"/>
      <c r="HV130" s="133"/>
      <c r="HW130" s="133"/>
      <c r="HX130" s="133"/>
      <c r="HY130" s="133"/>
      <c r="HZ130" s="133"/>
      <c r="IA130" s="133"/>
      <c r="IB130" s="133"/>
      <c r="IC130" s="133"/>
      <c r="ID130" s="133"/>
      <c r="IE130" s="133"/>
      <c r="IF130" s="133"/>
      <c r="IG130" s="133"/>
      <c r="IH130" s="133"/>
      <c r="II130" s="133"/>
      <c r="IJ130" s="133"/>
      <c r="IK130" s="133"/>
      <c r="IL130" s="133"/>
      <c r="IM130" s="133"/>
      <c r="IN130" s="133"/>
      <c r="IO130" s="133"/>
      <c r="IP130" s="133"/>
      <c r="IQ130" s="133"/>
      <c r="IR130" s="133"/>
      <c r="IS130" s="133"/>
      <c r="IT130" s="133"/>
      <c r="IU130" s="133"/>
      <c r="IV130" s="133"/>
    </row>
    <row r="131" spans="1:256" s="122" customFormat="1" ht="31.5">
      <c r="A131" s="142"/>
      <c r="B131" s="151" t="s">
        <v>440</v>
      </c>
      <c r="C131" s="150" t="s">
        <v>441</v>
      </c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GW131" s="133"/>
      <c r="GX131" s="133"/>
      <c r="GY131" s="133"/>
      <c r="GZ131" s="133"/>
      <c r="HA131" s="133"/>
      <c r="HB131" s="133"/>
      <c r="HC131" s="133"/>
      <c r="HD131" s="133"/>
      <c r="HE131" s="133"/>
      <c r="HF131" s="133"/>
      <c r="HG131" s="133"/>
      <c r="HH131" s="133"/>
      <c r="HI131" s="133"/>
      <c r="HJ131" s="133"/>
      <c r="HK131" s="133"/>
      <c r="HL131" s="133"/>
      <c r="HM131" s="133"/>
      <c r="HN131" s="133"/>
      <c r="HO131" s="133"/>
      <c r="HP131" s="133"/>
      <c r="HQ131" s="133"/>
      <c r="HR131" s="133"/>
      <c r="HS131" s="133"/>
      <c r="HT131" s="133"/>
      <c r="HU131" s="133"/>
      <c r="HV131" s="133"/>
      <c r="HW131" s="133"/>
      <c r="HX131" s="133"/>
      <c r="HY131" s="133"/>
      <c r="HZ131" s="133"/>
      <c r="IA131" s="133"/>
      <c r="IB131" s="133"/>
      <c r="IC131" s="133"/>
      <c r="ID131" s="133"/>
      <c r="IE131" s="133"/>
      <c r="IF131" s="133"/>
      <c r="IG131" s="133"/>
      <c r="IH131" s="133"/>
      <c r="II131" s="133"/>
      <c r="IJ131" s="133"/>
      <c r="IK131" s="133"/>
      <c r="IL131" s="133"/>
      <c r="IM131" s="133"/>
      <c r="IN131" s="133"/>
      <c r="IO131" s="133"/>
      <c r="IP131" s="133"/>
      <c r="IQ131" s="133"/>
      <c r="IR131" s="133"/>
      <c r="IS131" s="133"/>
      <c r="IT131" s="133"/>
      <c r="IU131" s="133"/>
      <c r="IV131" s="133"/>
    </row>
    <row r="132" spans="1:256" s="122" customFormat="1" ht="31.5">
      <c r="A132" s="142"/>
      <c r="B132" s="151" t="s">
        <v>442</v>
      </c>
      <c r="C132" s="150" t="s">
        <v>443</v>
      </c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GW132" s="133"/>
      <c r="GX132" s="133"/>
      <c r="GY132" s="133"/>
      <c r="GZ132" s="133"/>
      <c r="HA132" s="133"/>
      <c r="HB132" s="133"/>
      <c r="HC132" s="133"/>
      <c r="HD132" s="133"/>
      <c r="HE132" s="133"/>
      <c r="HF132" s="133"/>
      <c r="HG132" s="133"/>
      <c r="HH132" s="133"/>
      <c r="HI132" s="133"/>
      <c r="HJ132" s="133"/>
      <c r="HK132" s="133"/>
      <c r="HL132" s="133"/>
      <c r="HM132" s="133"/>
      <c r="HN132" s="133"/>
      <c r="HO132" s="133"/>
      <c r="HP132" s="133"/>
      <c r="HQ132" s="133"/>
      <c r="HR132" s="133"/>
      <c r="HS132" s="133"/>
      <c r="HT132" s="133"/>
      <c r="HU132" s="133"/>
      <c r="HV132" s="133"/>
      <c r="HW132" s="133"/>
      <c r="HX132" s="133"/>
      <c r="HY132" s="133"/>
      <c r="HZ132" s="133"/>
      <c r="IA132" s="133"/>
      <c r="IB132" s="133"/>
      <c r="IC132" s="133"/>
      <c r="ID132" s="133"/>
      <c r="IE132" s="133"/>
      <c r="IF132" s="133"/>
      <c r="IG132" s="133"/>
      <c r="IH132" s="133"/>
      <c r="II132" s="133"/>
      <c r="IJ132" s="133"/>
      <c r="IK132" s="133"/>
      <c r="IL132" s="133"/>
      <c r="IM132" s="133"/>
      <c r="IN132" s="133"/>
      <c r="IO132" s="133"/>
      <c r="IP132" s="133"/>
      <c r="IQ132" s="133"/>
      <c r="IR132" s="133"/>
      <c r="IS132" s="133"/>
      <c r="IT132" s="133"/>
      <c r="IU132" s="133"/>
      <c r="IV132" s="133"/>
    </row>
    <row r="133" spans="1:256" s="122" customFormat="1" ht="15.75">
      <c r="A133" s="142"/>
      <c r="B133" s="151" t="s">
        <v>444</v>
      </c>
      <c r="C133" s="150" t="s">
        <v>445</v>
      </c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GW133" s="133"/>
      <c r="GX133" s="133"/>
      <c r="GY133" s="133"/>
      <c r="GZ133" s="133"/>
      <c r="HA133" s="133"/>
      <c r="HB133" s="133"/>
      <c r="HC133" s="133"/>
      <c r="HD133" s="133"/>
      <c r="HE133" s="133"/>
      <c r="HF133" s="133"/>
      <c r="HG133" s="133"/>
      <c r="HH133" s="133"/>
      <c r="HI133" s="133"/>
      <c r="HJ133" s="133"/>
      <c r="HK133" s="133"/>
      <c r="HL133" s="133"/>
      <c r="HM133" s="133"/>
      <c r="HN133" s="133"/>
      <c r="HO133" s="133"/>
      <c r="HP133" s="133"/>
      <c r="HQ133" s="133"/>
      <c r="HR133" s="133"/>
      <c r="HS133" s="133"/>
      <c r="HT133" s="133"/>
      <c r="HU133" s="133"/>
      <c r="HV133" s="133"/>
      <c r="HW133" s="133"/>
      <c r="HX133" s="133"/>
      <c r="HY133" s="133"/>
      <c r="HZ133" s="133"/>
      <c r="IA133" s="133"/>
      <c r="IB133" s="133"/>
      <c r="IC133" s="133"/>
      <c r="ID133" s="133"/>
      <c r="IE133" s="133"/>
      <c r="IF133" s="133"/>
      <c r="IG133" s="133"/>
      <c r="IH133" s="133"/>
      <c r="II133" s="133"/>
      <c r="IJ133" s="133"/>
      <c r="IK133" s="133"/>
      <c r="IL133" s="133"/>
      <c r="IM133" s="133"/>
      <c r="IN133" s="133"/>
      <c r="IO133" s="133"/>
      <c r="IP133" s="133"/>
      <c r="IQ133" s="133"/>
      <c r="IR133" s="133"/>
      <c r="IS133" s="133"/>
      <c r="IT133" s="133"/>
      <c r="IU133" s="133"/>
      <c r="IV133" s="133"/>
    </row>
    <row r="134" spans="1:256" s="122" customFormat="1" ht="15.75">
      <c r="A134" s="142"/>
      <c r="B134" s="151" t="s">
        <v>446</v>
      </c>
      <c r="C134" s="150" t="s">
        <v>447</v>
      </c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133"/>
      <c r="IL134" s="133"/>
      <c r="IM134" s="133"/>
      <c r="IN134" s="133"/>
      <c r="IO134" s="133"/>
      <c r="IP134" s="133"/>
      <c r="IQ134" s="133"/>
      <c r="IR134" s="133"/>
      <c r="IS134" s="133"/>
      <c r="IT134" s="133"/>
      <c r="IU134" s="133"/>
      <c r="IV134" s="133"/>
    </row>
    <row r="135" spans="1:256" s="122" customFormat="1" ht="15.75">
      <c r="A135" s="142"/>
      <c r="B135" s="151" t="s">
        <v>448</v>
      </c>
      <c r="C135" s="150" t="s">
        <v>449</v>
      </c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GW135" s="133"/>
      <c r="GX135" s="133"/>
      <c r="GY135" s="133"/>
      <c r="GZ135" s="133"/>
      <c r="HA135" s="133"/>
      <c r="HB135" s="133"/>
      <c r="HC135" s="133"/>
      <c r="HD135" s="133"/>
      <c r="HE135" s="133"/>
      <c r="HF135" s="133"/>
      <c r="HG135" s="133"/>
      <c r="HH135" s="133"/>
      <c r="HI135" s="133"/>
      <c r="HJ135" s="133"/>
      <c r="HK135" s="133"/>
      <c r="HL135" s="133"/>
      <c r="HM135" s="133"/>
      <c r="HN135" s="133"/>
      <c r="HO135" s="133"/>
      <c r="HP135" s="133"/>
      <c r="HQ135" s="133"/>
      <c r="HR135" s="133"/>
      <c r="HS135" s="133"/>
      <c r="HT135" s="133"/>
      <c r="HU135" s="133"/>
      <c r="HV135" s="133"/>
      <c r="HW135" s="133"/>
      <c r="HX135" s="133"/>
      <c r="HY135" s="133"/>
      <c r="HZ135" s="133"/>
      <c r="IA135" s="133"/>
      <c r="IB135" s="133"/>
      <c r="IC135" s="133"/>
      <c r="ID135" s="133"/>
      <c r="IE135" s="133"/>
      <c r="IF135" s="133"/>
      <c r="IG135" s="133"/>
      <c r="IH135" s="133"/>
      <c r="II135" s="133"/>
      <c r="IJ135" s="133"/>
      <c r="IK135" s="133"/>
      <c r="IL135" s="133"/>
      <c r="IM135" s="133"/>
      <c r="IN135" s="133"/>
      <c r="IO135" s="133"/>
      <c r="IP135" s="133"/>
      <c r="IQ135" s="133"/>
      <c r="IR135" s="133"/>
      <c r="IS135" s="133"/>
      <c r="IT135" s="133"/>
      <c r="IU135" s="133"/>
      <c r="IV135" s="133"/>
    </row>
    <row r="136" spans="1:256" s="122" customFormat="1" ht="31.5">
      <c r="A136" s="142"/>
      <c r="B136" s="151" t="s">
        <v>450</v>
      </c>
      <c r="C136" s="150" t="s">
        <v>451</v>
      </c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33"/>
      <c r="EF136" s="133"/>
      <c r="EG136" s="133"/>
      <c r="EH136" s="133"/>
      <c r="EI136" s="133"/>
      <c r="EJ136" s="133"/>
      <c r="EK136" s="133"/>
      <c r="EL136" s="133"/>
      <c r="EM136" s="133"/>
      <c r="EN136" s="133"/>
      <c r="EO136" s="133"/>
      <c r="EP136" s="133"/>
      <c r="EQ136" s="133"/>
      <c r="ER136" s="133"/>
      <c r="ES136" s="133"/>
      <c r="ET136" s="133"/>
      <c r="EU136" s="133"/>
      <c r="EV136" s="133"/>
      <c r="EW136" s="133"/>
      <c r="EX136" s="133"/>
      <c r="EY136" s="133"/>
      <c r="EZ136" s="133"/>
      <c r="FA136" s="133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GW136" s="133"/>
      <c r="GX136" s="133"/>
      <c r="GY136" s="133"/>
      <c r="GZ136" s="133"/>
      <c r="HA136" s="133"/>
      <c r="HB136" s="133"/>
      <c r="HC136" s="133"/>
      <c r="HD136" s="133"/>
      <c r="HE136" s="133"/>
      <c r="HF136" s="133"/>
      <c r="HG136" s="133"/>
      <c r="HH136" s="133"/>
      <c r="HI136" s="133"/>
      <c r="HJ136" s="133"/>
      <c r="HK136" s="133"/>
      <c r="HL136" s="133"/>
      <c r="HM136" s="133"/>
      <c r="HN136" s="133"/>
      <c r="HO136" s="133"/>
      <c r="HP136" s="133"/>
      <c r="HQ136" s="133"/>
      <c r="HR136" s="133"/>
      <c r="HS136" s="133"/>
      <c r="HT136" s="133"/>
      <c r="HU136" s="133"/>
      <c r="HV136" s="133"/>
      <c r="HW136" s="133"/>
      <c r="HX136" s="133"/>
      <c r="HY136" s="133"/>
      <c r="HZ136" s="133"/>
      <c r="IA136" s="133"/>
      <c r="IB136" s="133"/>
      <c r="IC136" s="133"/>
      <c r="ID136" s="133"/>
      <c r="IE136" s="133"/>
      <c r="IF136" s="133"/>
      <c r="IG136" s="133"/>
      <c r="IH136" s="133"/>
      <c r="II136" s="133"/>
      <c r="IJ136" s="133"/>
      <c r="IK136" s="133"/>
      <c r="IL136" s="133"/>
      <c r="IM136" s="133"/>
      <c r="IN136" s="133"/>
      <c r="IO136" s="133"/>
      <c r="IP136" s="133"/>
      <c r="IQ136" s="133"/>
      <c r="IR136" s="133"/>
      <c r="IS136" s="133"/>
      <c r="IT136" s="133"/>
      <c r="IU136" s="133"/>
      <c r="IV136" s="133"/>
    </row>
    <row r="137" spans="1:256" s="122" customFormat="1" ht="31.5">
      <c r="A137" s="142"/>
      <c r="B137" s="156" t="s">
        <v>452</v>
      </c>
      <c r="C137" s="148" t="s">
        <v>168</v>
      </c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  <c r="IG137" s="133"/>
      <c r="IH137" s="133"/>
      <c r="II137" s="133"/>
      <c r="IJ137" s="133"/>
      <c r="IK137" s="133"/>
      <c r="IL137" s="133"/>
      <c r="IM137" s="133"/>
      <c r="IN137" s="133"/>
      <c r="IO137" s="133"/>
      <c r="IP137" s="133"/>
      <c r="IQ137" s="133"/>
      <c r="IR137" s="133"/>
      <c r="IS137" s="133"/>
      <c r="IT137" s="133"/>
      <c r="IU137" s="133"/>
      <c r="IV137" s="133"/>
    </row>
    <row r="138" spans="1:256" s="122" customFormat="1" ht="31.5">
      <c r="A138" s="142"/>
      <c r="B138" s="151" t="s">
        <v>453</v>
      </c>
      <c r="C138" s="150" t="s">
        <v>454</v>
      </c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GW138" s="133"/>
      <c r="GX138" s="133"/>
      <c r="GY138" s="133"/>
      <c r="GZ138" s="133"/>
      <c r="HA138" s="133"/>
      <c r="HB138" s="133"/>
      <c r="HC138" s="133"/>
      <c r="HD138" s="133"/>
      <c r="HE138" s="133"/>
      <c r="HF138" s="133"/>
      <c r="HG138" s="133"/>
      <c r="HH138" s="133"/>
      <c r="HI138" s="133"/>
      <c r="HJ138" s="133"/>
      <c r="HK138" s="133"/>
      <c r="HL138" s="133"/>
      <c r="HM138" s="133"/>
      <c r="HN138" s="133"/>
      <c r="HO138" s="133"/>
      <c r="HP138" s="133"/>
      <c r="HQ138" s="133"/>
      <c r="HR138" s="133"/>
      <c r="HS138" s="133"/>
      <c r="HT138" s="133"/>
      <c r="HU138" s="133"/>
      <c r="HV138" s="133"/>
      <c r="HW138" s="133"/>
      <c r="HX138" s="133"/>
      <c r="HY138" s="133"/>
      <c r="HZ138" s="133"/>
      <c r="IA138" s="133"/>
      <c r="IB138" s="133"/>
      <c r="IC138" s="133"/>
      <c r="ID138" s="133"/>
      <c r="IE138" s="133"/>
      <c r="IF138" s="133"/>
      <c r="IG138" s="133"/>
      <c r="IH138" s="133"/>
      <c r="II138" s="133"/>
      <c r="IJ138" s="133"/>
      <c r="IK138" s="133"/>
      <c r="IL138" s="133"/>
      <c r="IM138" s="133"/>
      <c r="IN138" s="133"/>
      <c r="IO138" s="133"/>
      <c r="IP138" s="133"/>
      <c r="IQ138" s="133"/>
      <c r="IR138" s="133"/>
      <c r="IS138" s="133"/>
      <c r="IT138" s="133"/>
      <c r="IU138" s="133"/>
      <c r="IV138" s="133"/>
    </row>
    <row r="139" spans="1:256" s="122" customFormat="1" ht="15.75">
      <c r="A139" s="142"/>
      <c r="B139" s="156" t="s">
        <v>455</v>
      </c>
      <c r="C139" s="148" t="s">
        <v>277</v>
      </c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GW139" s="133"/>
      <c r="GX139" s="133"/>
      <c r="GY139" s="133"/>
      <c r="GZ139" s="133"/>
      <c r="HA139" s="133"/>
      <c r="HB139" s="133"/>
      <c r="HC139" s="133"/>
      <c r="HD139" s="133"/>
      <c r="HE139" s="133"/>
      <c r="HF139" s="133"/>
      <c r="HG139" s="133"/>
      <c r="HH139" s="133"/>
      <c r="HI139" s="133"/>
      <c r="HJ139" s="133"/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 s="133"/>
      <c r="IB139" s="133"/>
      <c r="IC139" s="133"/>
      <c r="ID139" s="133"/>
      <c r="IE139" s="133"/>
      <c r="IF139" s="133"/>
      <c r="IG139" s="133"/>
      <c r="IH139" s="133"/>
      <c r="II139" s="133"/>
      <c r="IJ139" s="133"/>
      <c r="IK139" s="133"/>
      <c r="IL139" s="133"/>
      <c r="IM139" s="133"/>
      <c r="IN139" s="133"/>
      <c r="IO139" s="133"/>
      <c r="IP139" s="133"/>
      <c r="IQ139" s="133"/>
      <c r="IR139" s="133"/>
      <c r="IS139" s="133"/>
      <c r="IT139" s="133"/>
      <c r="IU139" s="133"/>
      <c r="IV139" s="133"/>
    </row>
    <row r="140" spans="1:256" s="122" customFormat="1" ht="15.75">
      <c r="A140" s="142"/>
      <c r="B140" s="143" t="s">
        <v>231</v>
      </c>
      <c r="C140" s="148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GW140" s="133"/>
      <c r="GX140" s="133"/>
      <c r="GY140" s="133"/>
      <c r="GZ140" s="133"/>
      <c r="HA140" s="133"/>
      <c r="HB140" s="133"/>
      <c r="HC140" s="133"/>
      <c r="HD140" s="133"/>
      <c r="HE140" s="133"/>
      <c r="HF140" s="133"/>
      <c r="HG140" s="133"/>
      <c r="HH140" s="133"/>
      <c r="HI140" s="133"/>
      <c r="HJ140" s="133"/>
      <c r="HK140" s="133"/>
      <c r="HL140" s="133"/>
      <c r="HM140" s="133"/>
      <c r="HN140" s="133"/>
      <c r="HO140" s="133"/>
      <c r="HP140" s="133"/>
      <c r="HQ140" s="133"/>
      <c r="HR140" s="133"/>
      <c r="HS140" s="133"/>
      <c r="HT140" s="133"/>
      <c r="HU140" s="133"/>
      <c r="HV140" s="133"/>
      <c r="HW140" s="133"/>
      <c r="HX140" s="133"/>
      <c r="HY140" s="133"/>
      <c r="HZ140" s="133"/>
      <c r="IA140" s="133"/>
      <c r="IB140" s="133"/>
      <c r="IC140" s="133"/>
      <c r="ID140" s="133"/>
      <c r="IE140" s="133"/>
      <c r="IF140" s="133"/>
      <c r="IG140" s="133"/>
      <c r="IH140" s="133"/>
      <c r="II140" s="133"/>
      <c r="IJ140" s="133"/>
      <c r="IK140" s="133"/>
      <c r="IL140" s="133"/>
      <c r="IM140" s="133"/>
      <c r="IN140" s="133"/>
      <c r="IO140" s="133"/>
      <c r="IP140" s="133"/>
      <c r="IQ140" s="133"/>
      <c r="IR140" s="133"/>
      <c r="IS140" s="133"/>
      <c r="IT140" s="133"/>
      <c r="IU140" s="133"/>
      <c r="IV140" s="133"/>
    </row>
    <row r="141" spans="1:256" s="122" customFormat="1" ht="15.75">
      <c r="A141" s="142"/>
      <c r="B141" s="145" t="s">
        <v>456</v>
      </c>
      <c r="C141" s="146" t="s">
        <v>169</v>
      </c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GW141" s="133"/>
      <c r="GX141" s="133"/>
      <c r="GY141" s="133"/>
      <c r="GZ141" s="133"/>
      <c r="HA141" s="133"/>
      <c r="HB141" s="133"/>
      <c r="HC141" s="133"/>
      <c r="HD141" s="133"/>
      <c r="HE141" s="133"/>
      <c r="HF141" s="133"/>
      <c r="HG141" s="133"/>
      <c r="HH141" s="133"/>
      <c r="HI141" s="133"/>
      <c r="HJ141" s="133"/>
      <c r="HK141" s="133"/>
      <c r="HL141" s="133"/>
      <c r="HM141" s="133"/>
      <c r="HN141" s="133"/>
      <c r="HO141" s="133"/>
      <c r="HP141" s="133"/>
      <c r="HQ141" s="133"/>
      <c r="HR141" s="133"/>
      <c r="HS141" s="133"/>
      <c r="HT141" s="133"/>
      <c r="HU141" s="133"/>
      <c r="HV141" s="133"/>
      <c r="HW141" s="133"/>
      <c r="HX141" s="133"/>
      <c r="HY141" s="133"/>
      <c r="HZ141" s="133"/>
      <c r="IA141" s="133"/>
      <c r="IB141" s="133"/>
      <c r="IC141" s="133"/>
      <c r="ID141" s="133"/>
      <c r="IE141" s="133"/>
      <c r="IF141" s="133"/>
      <c r="IG141" s="133"/>
      <c r="IH141" s="133"/>
      <c r="II141" s="133"/>
      <c r="IJ141" s="133"/>
      <c r="IK141" s="133"/>
      <c r="IL141" s="133"/>
      <c r="IM141" s="133"/>
      <c r="IN141" s="133"/>
      <c r="IO141" s="133"/>
      <c r="IP141" s="133"/>
      <c r="IQ141" s="133"/>
      <c r="IR141" s="133"/>
      <c r="IS141" s="133"/>
      <c r="IT141" s="133"/>
      <c r="IU141" s="133"/>
      <c r="IV141" s="133"/>
    </row>
    <row r="142" spans="1:256" s="122" customFormat="1" ht="31.5">
      <c r="A142" s="142"/>
      <c r="B142" s="156" t="s">
        <v>457</v>
      </c>
      <c r="C142" s="148" t="s">
        <v>219</v>
      </c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133"/>
      <c r="IL142" s="133"/>
      <c r="IM142" s="133"/>
      <c r="IN142" s="133"/>
      <c r="IO142" s="133"/>
      <c r="IP142" s="133"/>
      <c r="IQ142" s="133"/>
      <c r="IR142" s="133"/>
      <c r="IS142" s="133"/>
      <c r="IT142" s="133"/>
      <c r="IU142" s="133"/>
      <c r="IV142" s="133"/>
    </row>
    <row r="143" spans="1:256" s="122" customFormat="1" ht="31.5">
      <c r="A143" s="142"/>
      <c r="B143" s="151" t="s">
        <v>458</v>
      </c>
      <c r="C143" s="150" t="s">
        <v>459</v>
      </c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GW143" s="133"/>
      <c r="GX143" s="133"/>
      <c r="GY143" s="133"/>
      <c r="GZ143" s="133"/>
      <c r="HA143" s="133"/>
      <c r="HB143" s="133"/>
      <c r="HC143" s="133"/>
      <c r="HD143" s="133"/>
      <c r="HE143" s="133"/>
      <c r="HF143" s="133"/>
      <c r="HG143" s="133"/>
      <c r="HH143" s="133"/>
      <c r="HI143" s="133"/>
      <c r="HJ143" s="133"/>
      <c r="HK143" s="133"/>
      <c r="HL143" s="133"/>
      <c r="HM143" s="133"/>
      <c r="HN143" s="133"/>
      <c r="HO143" s="133"/>
      <c r="HP143" s="133"/>
      <c r="HQ143" s="133"/>
      <c r="HR143" s="133"/>
      <c r="HS143" s="133"/>
      <c r="HT143" s="133"/>
      <c r="HU143" s="133"/>
      <c r="HV143" s="133"/>
      <c r="HW143" s="133"/>
      <c r="HX143" s="133"/>
      <c r="HY143" s="133"/>
      <c r="HZ143" s="133"/>
      <c r="IA143" s="133"/>
      <c r="IB143" s="133"/>
      <c r="IC143" s="133"/>
      <c r="ID143" s="133"/>
      <c r="IE143" s="133"/>
      <c r="IF143" s="133"/>
      <c r="IG143" s="133"/>
      <c r="IH143" s="133"/>
      <c r="II143" s="133"/>
      <c r="IJ143" s="133"/>
      <c r="IK143" s="133"/>
      <c r="IL143" s="133"/>
      <c r="IM143" s="133"/>
      <c r="IN143" s="133"/>
      <c r="IO143" s="133"/>
      <c r="IP143" s="133"/>
      <c r="IQ143" s="133"/>
      <c r="IR143" s="133"/>
      <c r="IS143" s="133"/>
      <c r="IT143" s="133"/>
      <c r="IU143" s="133"/>
      <c r="IV143" s="133"/>
    </row>
    <row r="144" spans="1:256" s="122" customFormat="1" ht="31.5">
      <c r="A144" s="142"/>
      <c r="B144" s="151" t="s">
        <v>460</v>
      </c>
      <c r="C144" s="150" t="s">
        <v>461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GW144" s="133"/>
      <c r="GX144" s="133"/>
      <c r="GY144" s="133"/>
      <c r="GZ144" s="133"/>
      <c r="HA144" s="133"/>
      <c r="HB144" s="133"/>
      <c r="HC144" s="133"/>
      <c r="HD144" s="133"/>
      <c r="HE144" s="133"/>
      <c r="HF144" s="133"/>
      <c r="HG144" s="133"/>
      <c r="HH144" s="133"/>
      <c r="HI144" s="133"/>
      <c r="HJ144" s="133"/>
      <c r="HK144" s="133"/>
      <c r="HL144" s="133"/>
      <c r="HM144" s="133"/>
      <c r="HN144" s="133"/>
      <c r="HO144" s="133"/>
      <c r="HP144" s="133"/>
      <c r="HQ144" s="133"/>
      <c r="HR144" s="133"/>
      <c r="HS144" s="133"/>
      <c r="HT144" s="133"/>
      <c r="HU144" s="133"/>
      <c r="HV144" s="133"/>
      <c r="HW144" s="133"/>
      <c r="HX144" s="133"/>
      <c r="HY144" s="133"/>
      <c r="HZ144" s="133"/>
      <c r="IA144" s="133"/>
      <c r="IB144" s="133"/>
      <c r="IC144" s="133"/>
      <c r="ID144" s="133"/>
      <c r="IE144" s="133"/>
      <c r="IF144" s="133"/>
      <c r="IG144" s="133"/>
      <c r="IH144" s="133"/>
      <c r="II144" s="133"/>
      <c r="IJ144" s="133"/>
      <c r="IK144" s="133"/>
      <c r="IL144" s="133"/>
      <c r="IM144" s="133"/>
      <c r="IN144" s="133"/>
      <c r="IO144" s="133"/>
      <c r="IP144" s="133"/>
      <c r="IQ144" s="133"/>
      <c r="IR144" s="133"/>
      <c r="IS144" s="133"/>
      <c r="IT144" s="133"/>
      <c r="IU144" s="133"/>
      <c r="IV144" s="133"/>
    </row>
    <row r="145" spans="1:256" s="122" customFormat="1" ht="15.75">
      <c r="A145" s="142"/>
      <c r="B145" s="151" t="s">
        <v>462</v>
      </c>
      <c r="C145" s="150" t="s">
        <v>463</v>
      </c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133"/>
      <c r="IL145" s="133"/>
      <c r="IM145" s="133"/>
      <c r="IN145" s="133"/>
      <c r="IO145" s="133"/>
      <c r="IP145" s="133"/>
      <c r="IQ145" s="133"/>
      <c r="IR145" s="133"/>
      <c r="IS145" s="133"/>
      <c r="IT145" s="133"/>
      <c r="IU145" s="133"/>
      <c r="IV145" s="133"/>
    </row>
    <row r="146" spans="1:256" s="122" customFormat="1" ht="31.5">
      <c r="A146" s="142"/>
      <c r="B146" s="151" t="s">
        <v>464</v>
      </c>
      <c r="C146" s="150" t="s">
        <v>465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  <c r="IG146" s="133"/>
      <c r="IH146" s="133"/>
      <c r="II146" s="133"/>
      <c r="IJ146" s="133"/>
      <c r="IK146" s="133"/>
      <c r="IL146" s="133"/>
      <c r="IM146" s="133"/>
      <c r="IN146" s="133"/>
      <c r="IO146" s="133"/>
      <c r="IP146" s="133"/>
      <c r="IQ146" s="133"/>
      <c r="IR146" s="133"/>
      <c r="IS146" s="133"/>
      <c r="IT146" s="133"/>
      <c r="IU146" s="133"/>
      <c r="IV146" s="133"/>
    </row>
    <row r="147" spans="1:256" s="122" customFormat="1" ht="15.75">
      <c r="A147" s="142"/>
      <c r="B147" s="151" t="s">
        <v>466</v>
      </c>
      <c r="C147" s="150" t="s">
        <v>467</v>
      </c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 s="133"/>
      <c r="IB147" s="133"/>
      <c r="IC147" s="133"/>
      <c r="ID147" s="133"/>
      <c r="IE147" s="133"/>
      <c r="IF147" s="133"/>
      <c r="IG147" s="133"/>
      <c r="IH147" s="133"/>
      <c r="II147" s="133"/>
      <c r="IJ147" s="133"/>
      <c r="IK147" s="133"/>
      <c r="IL147" s="133"/>
      <c r="IM147" s="133"/>
      <c r="IN147" s="133"/>
      <c r="IO147" s="133"/>
      <c r="IP147" s="133"/>
      <c r="IQ147" s="133"/>
      <c r="IR147" s="133"/>
      <c r="IS147" s="133"/>
      <c r="IT147" s="133"/>
      <c r="IU147" s="133"/>
      <c r="IV147" s="133"/>
    </row>
    <row r="148" spans="1:256" s="122" customFormat="1" ht="15.75">
      <c r="A148" s="142"/>
      <c r="B148" s="151" t="s">
        <v>468</v>
      </c>
      <c r="C148" s="150" t="s">
        <v>469</v>
      </c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  <c r="IG148" s="133"/>
      <c r="IH148" s="133"/>
      <c r="II148" s="133"/>
      <c r="IJ148" s="133"/>
      <c r="IK148" s="133"/>
      <c r="IL148" s="133"/>
      <c r="IM148" s="133"/>
      <c r="IN148" s="133"/>
      <c r="IO148" s="133"/>
      <c r="IP148" s="133"/>
      <c r="IQ148" s="133"/>
      <c r="IR148" s="133"/>
      <c r="IS148" s="133"/>
      <c r="IT148" s="133"/>
      <c r="IU148" s="133"/>
      <c r="IV148" s="133"/>
    </row>
    <row r="149" spans="1:256" s="122" customFormat="1" ht="31.5">
      <c r="A149" s="142"/>
      <c r="B149" s="156" t="s">
        <v>470</v>
      </c>
      <c r="C149" s="148" t="s">
        <v>170</v>
      </c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GW149" s="133"/>
      <c r="GX149" s="133"/>
      <c r="GY149" s="133"/>
      <c r="GZ149" s="133"/>
      <c r="HA149" s="133"/>
      <c r="HB149" s="133"/>
      <c r="HC149" s="133"/>
      <c r="HD149" s="133"/>
      <c r="HE149" s="133"/>
      <c r="HF149" s="133"/>
      <c r="HG149" s="133"/>
      <c r="HH149" s="133"/>
      <c r="HI149" s="133"/>
      <c r="HJ149" s="133"/>
      <c r="HK149" s="133"/>
      <c r="HL149" s="133"/>
      <c r="HM149" s="133"/>
      <c r="HN149" s="133"/>
      <c r="HO149" s="133"/>
      <c r="HP149" s="133"/>
      <c r="HQ149" s="133"/>
      <c r="HR149" s="133"/>
      <c r="HS149" s="133"/>
      <c r="HT149" s="133"/>
      <c r="HU149" s="133"/>
      <c r="HV149" s="133"/>
      <c r="HW149" s="133"/>
      <c r="HX149" s="133"/>
      <c r="HY149" s="133"/>
      <c r="HZ149" s="133"/>
      <c r="IA149" s="133"/>
      <c r="IB149" s="133"/>
      <c r="IC149" s="133"/>
      <c r="ID149" s="133"/>
      <c r="IE149" s="133"/>
      <c r="IF149" s="133"/>
      <c r="IG149" s="133"/>
      <c r="IH149" s="133"/>
      <c r="II149" s="133"/>
      <c r="IJ149" s="133"/>
      <c r="IK149" s="133"/>
      <c r="IL149" s="133"/>
      <c r="IM149" s="133"/>
      <c r="IN149" s="133"/>
      <c r="IO149" s="133"/>
      <c r="IP149" s="133"/>
      <c r="IQ149" s="133"/>
      <c r="IR149" s="133"/>
      <c r="IS149" s="133"/>
      <c r="IT149" s="133"/>
      <c r="IU149" s="133"/>
      <c r="IV149" s="133"/>
    </row>
    <row r="150" spans="1:256" s="122" customFormat="1" ht="31.5">
      <c r="A150" s="142"/>
      <c r="B150" s="151" t="s">
        <v>471</v>
      </c>
      <c r="C150" s="150" t="s">
        <v>472</v>
      </c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3"/>
      <c r="EP150" s="133"/>
      <c r="EQ150" s="133"/>
      <c r="ER150" s="133"/>
      <c r="ES150" s="133"/>
      <c r="ET150" s="133"/>
      <c r="EU150" s="133"/>
      <c r="EV150" s="133"/>
      <c r="EW150" s="133"/>
      <c r="EX150" s="133"/>
      <c r="EY150" s="133"/>
      <c r="EZ150" s="133"/>
      <c r="FA150" s="133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GW150" s="133"/>
      <c r="GX150" s="133"/>
      <c r="GY150" s="133"/>
      <c r="GZ150" s="133"/>
      <c r="HA150" s="133"/>
      <c r="HB150" s="133"/>
      <c r="HC150" s="133"/>
      <c r="HD150" s="133"/>
      <c r="HE150" s="133"/>
      <c r="HF150" s="133"/>
      <c r="HG150" s="133"/>
      <c r="HH150" s="133"/>
      <c r="HI150" s="133"/>
      <c r="HJ150" s="133"/>
      <c r="HK150" s="133"/>
      <c r="HL150" s="133"/>
      <c r="HM150" s="133"/>
      <c r="HN150" s="133"/>
      <c r="HO150" s="133"/>
      <c r="HP150" s="133"/>
      <c r="HQ150" s="133"/>
      <c r="HR150" s="133"/>
      <c r="HS150" s="133"/>
      <c r="HT150" s="133"/>
      <c r="HU150" s="133"/>
      <c r="HV150" s="133"/>
      <c r="HW150" s="133"/>
      <c r="HX150" s="133"/>
      <c r="HY150" s="133"/>
      <c r="HZ150" s="133"/>
      <c r="IA150" s="133"/>
      <c r="IB150" s="133"/>
      <c r="IC150" s="133"/>
      <c r="ID150" s="133"/>
      <c r="IE150" s="133"/>
      <c r="IF150" s="133"/>
      <c r="IG150" s="133"/>
      <c r="IH150" s="133"/>
      <c r="II150" s="133"/>
      <c r="IJ150" s="133"/>
      <c r="IK150" s="133"/>
      <c r="IL150" s="133"/>
      <c r="IM150" s="133"/>
      <c r="IN150" s="133"/>
      <c r="IO150" s="133"/>
      <c r="IP150" s="133"/>
      <c r="IQ150" s="133"/>
      <c r="IR150" s="133"/>
      <c r="IS150" s="133"/>
      <c r="IT150" s="133"/>
      <c r="IU150" s="133"/>
      <c r="IV150" s="133"/>
    </row>
    <row r="151" spans="1:256" s="122" customFormat="1" ht="15.75">
      <c r="A151" s="142"/>
      <c r="B151" s="151" t="s">
        <v>473</v>
      </c>
      <c r="C151" s="150" t="s">
        <v>474</v>
      </c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GW151" s="133"/>
      <c r="GX151" s="133"/>
      <c r="GY151" s="133"/>
      <c r="GZ151" s="133"/>
      <c r="HA151" s="133"/>
      <c r="HB151" s="133"/>
      <c r="HC151" s="133"/>
      <c r="HD151" s="133"/>
      <c r="HE151" s="133"/>
      <c r="HF151" s="133"/>
      <c r="HG151" s="133"/>
      <c r="HH151" s="133"/>
      <c r="HI151" s="133"/>
      <c r="HJ151" s="133"/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 s="133"/>
      <c r="IB151" s="133"/>
      <c r="IC151" s="133"/>
      <c r="ID151" s="133"/>
      <c r="IE151" s="133"/>
      <c r="IF151" s="133"/>
      <c r="IG151" s="133"/>
      <c r="IH151" s="133"/>
      <c r="II151" s="133"/>
      <c r="IJ151" s="133"/>
      <c r="IK151" s="133"/>
      <c r="IL151" s="133"/>
      <c r="IM151" s="133"/>
      <c r="IN151" s="133"/>
      <c r="IO151" s="133"/>
      <c r="IP151" s="133"/>
      <c r="IQ151" s="133"/>
      <c r="IR151" s="133"/>
      <c r="IS151" s="133"/>
      <c r="IT151" s="133"/>
      <c r="IU151" s="133"/>
      <c r="IV151" s="133"/>
    </row>
    <row r="152" spans="1:256" s="122" customFormat="1" ht="15.75">
      <c r="A152" s="142"/>
      <c r="B152" s="151" t="s">
        <v>475</v>
      </c>
      <c r="C152" s="150" t="s">
        <v>476</v>
      </c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GW152" s="133"/>
      <c r="GX152" s="133"/>
      <c r="GY152" s="133"/>
      <c r="GZ152" s="133"/>
      <c r="HA152" s="133"/>
      <c r="HB152" s="133"/>
      <c r="HC152" s="133"/>
      <c r="HD152" s="133"/>
      <c r="HE152" s="133"/>
      <c r="HF152" s="133"/>
      <c r="HG152" s="133"/>
      <c r="HH152" s="133"/>
      <c r="HI152" s="133"/>
      <c r="HJ152" s="133"/>
      <c r="HK152" s="133"/>
      <c r="HL152" s="133"/>
      <c r="HM152" s="133"/>
      <c r="HN152" s="133"/>
      <c r="HO152" s="133"/>
      <c r="HP152" s="133"/>
      <c r="HQ152" s="133"/>
      <c r="HR152" s="133"/>
      <c r="HS152" s="133"/>
      <c r="HT152" s="133"/>
      <c r="HU152" s="133"/>
      <c r="HV152" s="133"/>
      <c r="HW152" s="133"/>
      <c r="HX152" s="133"/>
      <c r="HY152" s="133"/>
      <c r="HZ152" s="133"/>
      <c r="IA152" s="133"/>
      <c r="IB152" s="133"/>
      <c r="IC152" s="133"/>
      <c r="ID152" s="133"/>
      <c r="IE152" s="133"/>
      <c r="IF152" s="133"/>
      <c r="IG152" s="133"/>
      <c r="IH152" s="133"/>
      <c r="II152" s="133"/>
      <c r="IJ152" s="133"/>
      <c r="IK152" s="133"/>
      <c r="IL152" s="133"/>
      <c r="IM152" s="133"/>
      <c r="IN152" s="133"/>
      <c r="IO152" s="133"/>
      <c r="IP152" s="133"/>
      <c r="IQ152" s="133"/>
      <c r="IR152" s="133"/>
      <c r="IS152" s="133"/>
      <c r="IT152" s="133"/>
      <c r="IU152" s="133"/>
      <c r="IV152" s="133"/>
    </row>
    <row r="153" spans="1:256" s="122" customFormat="1" ht="47.25">
      <c r="A153" s="142"/>
      <c r="B153" s="151" t="s">
        <v>477</v>
      </c>
      <c r="C153" s="150" t="s">
        <v>478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GW153" s="133"/>
      <c r="GX153" s="133"/>
      <c r="GY153" s="133"/>
      <c r="GZ153" s="133"/>
      <c r="HA153" s="133"/>
      <c r="HB153" s="133"/>
      <c r="HC153" s="133"/>
      <c r="HD153" s="133"/>
      <c r="HE153" s="133"/>
      <c r="HF153" s="133"/>
      <c r="HG153" s="133"/>
      <c r="HH153" s="133"/>
      <c r="HI153" s="133"/>
      <c r="HJ153" s="133"/>
      <c r="HK153" s="133"/>
      <c r="HL153" s="133"/>
      <c r="HM153" s="133"/>
      <c r="HN153" s="133"/>
      <c r="HO153" s="133"/>
      <c r="HP153" s="133"/>
      <c r="HQ153" s="133"/>
      <c r="HR153" s="133"/>
      <c r="HS153" s="133"/>
      <c r="HT153" s="133"/>
      <c r="HU153" s="133"/>
      <c r="HV153" s="133"/>
      <c r="HW153" s="133"/>
      <c r="HX153" s="133"/>
      <c r="HY153" s="133"/>
      <c r="HZ153" s="133"/>
      <c r="IA153" s="133"/>
      <c r="IB153" s="133"/>
      <c r="IC153" s="133"/>
      <c r="ID153" s="133"/>
      <c r="IE153" s="133"/>
      <c r="IF153" s="133"/>
      <c r="IG153" s="133"/>
      <c r="IH153" s="133"/>
      <c r="II153" s="133"/>
      <c r="IJ153" s="133"/>
      <c r="IK153" s="133"/>
      <c r="IL153" s="133"/>
      <c r="IM153" s="133"/>
      <c r="IN153" s="133"/>
      <c r="IO153" s="133"/>
      <c r="IP153" s="133"/>
      <c r="IQ153" s="133"/>
      <c r="IR153" s="133"/>
      <c r="IS153" s="133"/>
      <c r="IT153" s="133"/>
      <c r="IU153" s="133"/>
      <c r="IV153" s="133"/>
    </row>
    <row r="154" spans="1:256" s="122" customFormat="1" ht="47.25">
      <c r="A154" s="142"/>
      <c r="B154" s="151" t="s">
        <v>479</v>
      </c>
      <c r="C154" s="150" t="s">
        <v>480</v>
      </c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GW154" s="133"/>
      <c r="GX154" s="133"/>
      <c r="GY154" s="133"/>
      <c r="GZ154" s="133"/>
      <c r="HA154" s="133"/>
      <c r="HB154" s="133"/>
      <c r="HC154" s="133"/>
      <c r="HD154" s="133"/>
      <c r="HE154" s="133"/>
      <c r="HF154" s="133"/>
      <c r="HG154" s="133"/>
      <c r="HH154" s="133"/>
      <c r="HI154" s="133"/>
      <c r="HJ154" s="133"/>
      <c r="HK154" s="133"/>
      <c r="HL154" s="133"/>
      <c r="HM154" s="133"/>
      <c r="HN154" s="133"/>
      <c r="HO154" s="133"/>
      <c r="HP154" s="133"/>
      <c r="HQ154" s="133"/>
      <c r="HR154" s="133"/>
      <c r="HS154" s="133"/>
      <c r="HT154" s="133"/>
      <c r="HU154" s="133"/>
      <c r="HV154" s="133"/>
      <c r="HW154" s="133"/>
      <c r="HX154" s="133"/>
      <c r="HY154" s="133"/>
      <c r="HZ154" s="133"/>
      <c r="IA154" s="133"/>
      <c r="IB154" s="133"/>
      <c r="IC154" s="133"/>
      <c r="ID154" s="133"/>
      <c r="IE154" s="133"/>
      <c r="IF154" s="133"/>
      <c r="IG154" s="133"/>
      <c r="IH154" s="133"/>
      <c r="II154" s="133"/>
      <c r="IJ154" s="133"/>
      <c r="IK154" s="133"/>
      <c r="IL154" s="133"/>
      <c r="IM154" s="133"/>
      <c r="IN154" s="133"/>
      <c r="IO154" s="133"/>
      <c r="IP154" s="133"/>
      <c r="IQ154" s="133"/>
      <c r="IR154" s="133"/>
      <c r="IS154" s="133"/>
      <c r="IT154" s="133"/>
      <c r="IU154" s="133"/>
      <c r="IV154" s="133"/>
    </row>
    <row r="155" spans="1:256" s="122" customFormat="1" ht="15.75">
      <c r="A155" s="142"/>
      <c r="B155" s="156" t="s">
        <v>481</v>
      </c>
      <c r="C155" s="148" t="s">
        <v>277</v>
      </c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  <c r="EW155" s="133"/>
      <c r="EX155" s="133"/>
      <c r="EY155" s="133"/>
      <c r="EZ155" s="133"/>
      <c r="FA155" s="133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GW155" s="133"/>
      <c r="GX155" s="133"/>
      <c r="GY155" s="133"/>
      <c r="GZ155" s="133"/>
      <c r="HA155" s="133"/>
      <c r="HB155" s="133"/>
      <c r="HC155" s="133"/>
      <c r="HD155" s="133"/>
      <c r="HE155" s="133"/>
      <c r="HF155" s="133"/>
      <c r="HG155" s="133"/>
      <c r="HH155" s="133"/>
      <c r="HI155" s="133"/>
      <c r="HJ155" s="133"/>
      <c r="HK155" s="133"/>
      <c r="HL155" s="133"/>
      <c r="HM155" s="133"/>
      <c r="HN155" s="133"/>
      <c r="HO155" s="133"/>
      <c r="HP155" s="133"/>
      <c r="HQ155" s="133"/>
      <c r="HR155" s="133"/>
      <c r="HS155" s="133"/>
      <c r="HT155" s="133"/>
      <c r="HU155" s="133"/>
      <c r="HV155" s="133"/>
      <c r="HW155" s="133"/>
      <c r="HX155" s="133"/>
      <c r="HY155" s="133"/>
      <c r="HZ155" s="133"/>
      <c r="IA155" s="133"/>
      <c r="IB155" s="133"/>
      <c r="IC155" s="133"/>
      <c r="ID155" s="133"/>
      <c r="IE155" s="133"/>
      <c r="IF155" s="133"/>
      <c r="IG155" s="133"/>
      <c r="IH155" s="133"/>
      <c r="II155" s="133"/>
      <c r="IJ155" s="133"/>
      <c r="IK155" s="133"/>
      <c r="IL155" s="133"/>
      <c r="IM155" s="133"/>
      <c r="IN155" s="133"/>
      <c r="IO155" s="133"/>
      <c r="IP155" s="133"/>
      <c r="IQ155" s="133"/>
      <c r="IR155" s="133"/>
      <c r="IS155" s="133"/>
      <c r="IT155" s="133"/>
      <c r="IU155" s="133"/>
      <c r="IV155" s="133"/>
    </row>
    <row r="156" spans="1:256" s="122" customFormat="1" ht="15.75">
      <c r="A156" s="142"/>
      <c r="B156" s="143" t="s">
        <v>231</v>
      </c>
      <c r="C156" s="148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 s="133"/>
      <c r="IB156" s="133"/>
      <c r="IC156" s="133"/>
      <c r="ID156" s="133"/>
      <c r="IE156" s="133"/>
      <c r="IF156" s="133"/>
      <c r="IG156" s="133"/>
      <c r="IH156" s="133"/>
      <c r="II156" s="133"/>
      <c r="IJ156" s="133"/>
      <c r="IK156" s="133"/>
      <c r="IL156" s="133"/>
      <c r="IM156" s="133"/>
      <c r="IN156" s="133"/>
      <c r="IO156" s="133"/>
      <c r="IP156" s="133"/>
      <c r="IQ156" s="133"/>
      <c r="IR156" s="133"/>
      <c r="IS156" s="133"/>
      <c r="IT156" s="133"/>
      <c r="IU156" s="133"/>
      <c r="IV156" s="133"/>
    </row>
    <row r="157" spans="1:256" s="122" customFormat="1" ht="15.75">
      <c r="A157" s="142"/>
      <c r="B157" s="145" t="s">
        <v>482</v>
      </c>
      <c r="C157" s="146" t="s">
        <v>171</v>
      </c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3"/>
      <c r="GX157" s="133"/>
      <c r="GY157" s="133"/>
      <c r="GZ157" s="133"/>
      <c r="HA157" s="133"/>
      <c r="HB157" s="133"/>
      <c r="HC157" s="133"/>
      <c r="HD157" s="133"/>
      <c r="HE157" s="133"/>
      <c r="HF157" s="133"/>
      <c r="HG157" s="133"/>
      <c r="HH157" s="133"/>
      <c r="HI157" s="133"/>
      <c r="HJ157" s="133"/>
      <c r="HK157" s="133"/>
      <c r="HL157" s="133"/>
      <c r="HM157" s="133"/>
      <c r="HN157" s="133"/>
      <c r="HO157" s="133"/>
      <c r="HP157" s="133"/>
      <c r="HQ157" s="133"/>
      <c r="HR157" s="133"/>
      <c r="HS157" s="133"/>
      <c r="HT157" s="133"/>
      <c r="HU157" s="133"/>
      <c r="HV157" s="133"/>
      <c r="HW157" s="133"/>
      <c r="HX157" s="133"/>
      <c r="HY157" s="133"/>
      <c r="HZ157" s="133"/>
      <c r="IA157" s="133"/>
      <c r="IB157" s="133"/>
      <c r="IC157" s="133"/>
      <c r="ID157" s="133"/>
      <c r="IE157" s="133"/>
      <c r="IF157" s="133"/>
      <c r="IG157" s="133"/>
      <c r="IH157" s="133"/>
      <c r="II157" s="133"/>
      <c r="IJ157" s="133"/>
      <c r="IK157" s="133"/>
      <c r="IL157" s="133"/>
      <c r="IM157" s="133"/>
      <c r="IN157" s="133"/>
      <c r="IO157" s="133"/>
      <c r="IP157" s="133"/>
      <c r="IQ157" s="133"/>
      <c r="IR157" s="133"/>
      <c r="IS157" s="133"/>
      <c r="IT157" s="133"/>
      <c r="IU157" s="133"/>
      <c r="IV157" s="133"/>
    </row>
    <row r="158" spans="1:256" s="122" customFormat="1" ht="31.5">
      <c r="A158" s="142"/>
      <c r="B158" s="156" t="s">
        <v>483</v>
      </c>
      <c r="C158" s="148" t="s">
        <v>172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GW158" s="133"/>
      <c r="GX158" s="133"/>
      <c r="GY158" s="133"/>
      <c r="GZ158" s="133"/>
      <c r="HA158" s="133"/>
      <c r="HB158" s="133"/>
      <c r="HC158" s="133"/>
      <c r="HD158" s="133"/>
      <c r="HE158" s="133"/>
      <c r="HF158" s="133"/>
      <c r="HG158" s="133"/>
      <c r="HH158" s="133"/>
      <c r="HI158" s="133"/>
      <c r="HJ158" s="133"/>
      <c r="HK158" s="133"/>
      <c r="HL158" s="133"/>
      <c r="HM158" s="133"/>
      <c r="HN158" s="133"/>
      <c r="HO158" s="133"/>
      <c r="HP158" s="133"/>
      <c r="HQ158" s="133"/>
      <c r="HR158" s="133"/>
      <c r="HS158" s="133"/>
      <c r="HT158" s="133"/>
      <c r="HU158" s="133"/>
      <c r="HV158" s="133"/>
      <c r="HW158" s="133"/>
      <c r="HX158" s="133"/>
      <c r="HY158" s="133"/>
      <c r="HZ158" s="133"/>
      <c r="IA158" s="133"/>
      <c r="IB158" s="133"/>
      <c r="IC158" s="133"/>
      <c r="ID158" s="133"/>
      <c r="IE158" s="133"/>
      <c r="IF158" s="133"/>
      <c r="IG158" s="133"/>
      <c r="IH158" s="133"/>
      <c r="II158" s="133"/>
      <c r="IJ158" s="133"/>
      <c r="IK158" s="133"/>
      <c r="IL158" s="133"/>
      <c r="IM158" s="133"/>
      <c r="IN158" s="133"/>
      <c r="IO158" s="133"/>
      <c r="IP158" s="133"/>
      <c r="IQ158" s="133"/>
      <c r="IR158" s="133"/>
      <c r="IS158" s="133"/>
      <c r="IT158" s="133"/>
      <c r="IU158" s="133"/>
      <c r="IV158" s="133"/>
    </row>
    <row r="159" spans="1:256" s="122" customFormat="1" ht="15.75">
      <c r="A159" s="142"/>
      <c r="B159" s="151" t="s">
        <v>484</v>
      </c>
      <c r="C159" s="150" t="s">
        <v>485</v>
      </c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3"/>
      <c r="EN159" s="133"/>
      <c r="EO159" s="133"/>
      <c r="EP159" s="133"/>
      <c r="EQ159" s="133"/>
      <c r="ER159" s="133"/>
      <c r="ES159" s="133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E159" s="133"/>
      <c r="GF159" s="133"/>
      <c r="GG159" s="133"/>
      <c r="GH159" s="133"/>
      <c r="GI159" s="133"/>
      <c r="GJ159" s="133"/>
      <c r="GK159" s="133"/>
      <c r="GL159" s="133"/>
      <c r="GM159" s="133"/>
      <c r="GN159" s="133"/>
      <c r="GO159" s="133"/>
      <c r="GP159" s="133"/>
      <c r="GQ159" s="133"/>
      <c r="GR159" s="133"/>
      <c r="GS159" s="133"/>
      <c r="GT159" s="133"/>
      <c r="GU159" s="133"/>
      <c r="GV159" s="133"/>
      <c r="GW159" s="133"/>
      <c r="GX159" s="133"/>
      <c r="GY159" s="133"/>
      <c r="GZ159" s="133"/>
      <c r="HA159" s="133"/>
      <c r="HB159" s="133"/>
      <c r="HC159" s="133"/>
      <c r="HD159" s="133"/>
      <c r="HE159" s="133"/>
      <c r="HF159" s="133"/>
      <c r="HG159" s="133"/>
      <c r="HH159" s="133"/>
      <c r="HI159" s="133"/>
      <c r="HJ159" s="133"/>
      <c r="HK159" s="133"/>
      <c r="HL159" s="133"/>
      <c r="HM159" s="133"/>
      <c r="HN159" s="133"/>
      <c r="HO159" s="133"/>
      <c r="HP159" s="133"/>
      <c r="HQ159" s="133"/>
      <c r="HR159" s="133"/>
      <c r="HS159" s="133"/>
      <c r="HT159" s="133"/>
      <c r="HU159" s="133"/>
      <c r="HV159" s="133"/>
      <c r="HW159" s="133"/>
      <c r="HX159" s="133"/>
      <c r="HY159" s="133"/>
      <c r="HZ159" s="133"/>
      <c r="IA159" s="133"/>
      <c r="IB159" s="133"/>
      <c r="IC159" s="133"/>
      <c r="ID159" s="133"/>
      <c r="IE159" s="133"/>
      <c r="IF159" s="133"/>
      <c r="IG159" s="133"/>
      <c r="IH159" s="133"/>
      <c r="II159" s="133"/>
      <c r="IJ159" s="133"/>
      <c r="IK159" s="133"/>
      <c r="IL159" s="133"/>
      <c r="IM159" s="133"/>
      <c r="IN159" s="133"/>
      <c r="IO159" s="133"/>
      <c r="IP159" s="133"/>
      <c r="IQ159" s="133"/>
      <c r="IR159" s="133"/>
      <c r="IS159" s="133"/>
      <c r="IT159" s="133"/>
      <c r="IU159" s="133"/>
      <c r="IV159" s="133"/>
    </row>
    <row r="160" spans="1:256" s="122" customFormat="1" ht="31.5">
      <c r="A160" s="142"/>
      <c r="B160" s="151" t="s">
        <v>486</v>
      </c>
      <c r="C160" s="150" t="s">
        <v>487</v>
      </c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GW160" s="133"/>
      <c r="GX160" s="133"/>
      <c r="GY160" s="133"/>
      <c r="GZ160" s="133"/>
      <c r="HA160" s="133"/>
      <c r="HB160" s="133"/>
      <c r="HC160" s="133"/>
      <c r="HD160" s="133"/>
      <c r="HE160" s="133"/>
      <c r="HF160" s="133"/>
      <c r="HG160" s="133"/>
      <c r="HH160" s="133"/>
      <c r="HI160" s="133"/>
      <c r="HJ160" s="133"/>
      <c r="HK160" s="133"/>
      <c r="HL160" s="133"/>
      <c r="HM160" s="133"/>
      <c r="HN160" s="133"/>
      <c r="HO160" s="133"/>
      <c r="HP160" s="133"/>
      <c r="HQ160" s="133"/>
      <c r="HR160" s="133"/>
      <c r="HS160" s="133"/>
      <c r="HT160" s="133"/>
      <c r="HU160" s="133"/>
      <c r="HV160" s="133"/>
      <c r="HW160" s="133"/>
      <c r="HX160" s="133"/>
      <c r="HY160" s="133"/>
      <c r="HZ160" s="133"/>
      <c r="IA160" s="133"/>
      <c r="IB160" s="133"/>
      <c r="IC160" s="133"/>
      <c r="ID160" s="133"/>
      <c r="IE160" s="133"/>
      <c r="IF160" s="133"/>
      <c r="IG160" s="133"/>
      <c r="IH160" s="133"/>
      <c r="II160" s="133"/>
      <c r="IJ160" s="133"/>
      <c r="IK160" s="133"/>
      <c r="IL160" s="133"/>
      <c r="IM160" s="133"/>
      <c r="IN160" s="133"/>
      <c r="IO160" s="133"/>
      <c r="IP160" s="133"/>
      <c r="IQ160" s="133"/>
      <c r="IR160" s="133"/>
      <c r="IS160" s="133"/>
      <c r="IT160" s="133"/>
      <c r="IU160" s="133"/>
      <c r="IV160" s="133"/>
    </row>
    <row r="161" spans="1:256" s="122" customFormat="1" ht="47.25">
      <c r="A161" s="142"/>
      <c r="B161" s="156" t="s">
        <v>488</v>
      </c>
      <c r="C161" s="148" t="s">
        <v>220</v>
      </c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  <c r="EL161" s="133"/>
      <c r="EM161" s="133"/>
      <c r="EN161" s="133"/>
      <c r="EO161" s="133"/>
      <c r="EP161" s="133"/>
      <c r="EQ161" s="133"/>
      <c r="ER161" s="133"/>
      <c r="ES161" s="133"/>
      <c r="ET161" s="133"/>
      <c r="EU161" s="133"/>
      <c r="EV161" s="133"/>
      <c r="EW161" s="133"/>
      <c r="EX161" s="133"/>
      <c r="EY161" s="133"/>
      <c r="EZ161" s="133"/>
      <c r="FA161" s="133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133"/>
      <c r="GD161" s="133"/>
      <c r="GE161" s="133"/>
      <c r="GF161" s="133"/>
      <c r="GG161" s="133"/>
      <c r="GH161" s="133"/>
      <c r="GI161" s="133"/>
      <c r="GJ161" s="133"/>
      <c r="GK161" s="133"/>
      <c r="GL161" s="133"/>
      <c r="GM161" s="133"/>
      <c r="GN161" s="133"/>
      <c r="GO161" s="133"/>
      <c r="GP161" s="133"/>
      <c r="GQ161" s="133"/>
      <c r="GR161" s="133"/>
      <c r="GS161" s="133"/>
      <c r="GT161" s="133"/>
      <c r="GU161" s="133"/>
      <c r="GV161" s="133"/>
      <c r="GW161" s="133"/>
      <c r="GX161" s="133"/>
      <c r="GY161" s="133"/>
      <c r="GZ161" s="133"/>
      <c r="HA161" s="133"/>
      <c r="HB161" s="133"/>
      <c r="HC161" s="133"/>
      <c r="HD161" s="133"/>
      <c r="HE161" s="133"/>
      <c r="HF161" s="133"/>
      <c r="HG161" s="133"/>
      <c r="HH161" s="133"/>
      <c r="HI161" s="133"/>
      <c r="HJ161" s="133"/>
      <c r="HK161" s="133"/>
      <c r="HL161" s="133"/>
      <c r="HM161" s="133"/>
      <c r="HN161" s="133"/>
      <c r="HO161" s="133"/>
      <c r="HP161" s="133"/>
      <c r="HQ161" s="133"/>
      <c r="HR161" s="133"/>
      <c r="HS161" s="133"/>
      <c r="HT161" s="133"/>
      <c r="HU161" s="133"/>
      <c r="HV161" s="133"/>
      <c r="HW161" s="133"/>
      <c r="HX161" s="133"/>
      <c r="HY161" s="133"/>
      <c r="HZ161" s="133"/>
      <c r="IA161" s="133"/>
      <c r="IB161" s="133"/>
      <c r="IC161" s="133"/>
      <c r="ID161" s="133"/>
      <c r="IE161" s="133"/>
      <c r="IF161" s="133"/>
      <c r="IG161" s="133"/>
      <c r="IH161" s="133"/>
      <c r="II161" s="133"/>
      <c r="IJ161" s="133"/>
      <c r="IK161" s="133"/>
      <c r="IL161" s="133"/>
      <c r="IM161" s="133"/>
      <c r="IN161" s="133"/>
      <c r="IO161" s="133"/>
      <c r="IP161" s="133"/>
      <c r="IQ161" s="133"/>
      <c r="IR161" s="133"/>
      <c r="IS161" s="133"/>
      <c r="IT161" s="133"/>
      <c r="IU161" s="133"/>
      <c r="IV161" s="133"/>
    </row>
    <row r="162" spans="1:256" s="122" customFormat="1" ht="15.75">
      <c r="A162" s="142"/>
      <c r="B162" s="151" t="s">
        <v>489</v>
      </c>
      <c r="C162" s="150" t="s">
        <v>490</v>
      </c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3"/>
      <c r="EN162" s="133"/>
      <c r="EO162" s="133"/>
      <c r="EP162" s="133"/>
      <c r="EQ162" s="133"/>
      <c r="ER162" s="133"/>
      <c r="ES162" s="133"/>
      <c r="ET162" s="133"/>
      <c r="EU162" s="133"/>
      <c r="EV162" s="133"/>
      <c r="EW162" s="133"/>
      <c r="EX162" s="133"/>
      <c r="EY162" s="133"/>
      <c r="EZ162" s="133"/>
      <c r="FA162" s="133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133"/>
      <c r="GD162" s="133"/>
      <c r="GE162" s="133"/>
      <c r="GF162" s="133"/>
      <c r="GG162" s="133"/>
      <c r="GH162" s="133"/>
      <c r="GI162" s="133"/>
      <c r="GJ162" s="133"/>
      <c r="GK162" s="133"/>
      <c r="GL162" s="133"/>
      <c r="GM162" s="133"/>
      <c r="GN162" s="133"/>
      <c r="GO162" s="133"/>
      <c r="GP162" s="133"/>
      <c r="GQ162" s="133"/>
      <c r="GR162" s="133"/>
      <c r="GS162" s="133"/>
      <c r="GT162" s="133"/>
      <c r="GU162" s="133"/>
      <c r="GV162" s="133"/>
      <c r="GW162" s="133"/>
      <c r="GX162" s="133"/>
      <c r="GY162" s="133"/>
      <c r="GZ162" s="133"/>
      <c r="HA162" s="133"/>
      <c r="HB162" s="133"/>
      <c r="HC162" s="133"/>
      <c r="HD162" s="133"/>
      <c r="HE162" s="133"/>
      <c r="HF162" s="133"/>
      <c r="HG162" s="133"/>
      <c r="HH162" s="133"/>
      <c r="HI162" s="133"/>
      <c r="HJ162" s="133"/>
      <c r="HK162" s="133"/>
      <c r="HL162" s="133"/>
      <c r="HM162" s="133"/>
      <c r="HN162" s="133"/>
      <c r="HO162" s="133"/>
      <c r="HP162" s="133"/>
      <c r="HQ162" s="133"/>
      <c r="HR162" s="133"/>
      <c r="HS162" s="133"/>
      <c r="HT162" s="133"/>
      <c r="HU162" s="133"/>
      <c r="HV162" s="133"/>
      <c r="HW162" s="133"/>
      <c r="HX162" s="133"/>
      <c r="HY162" s="133"/>
      <c r="HZ162" s="133"/>
      <c r="IA162" s="133"/>
      <c r="IB162" s="133"/>
      <c r="IC162" s="133"/>
      <c r="ID162" s="133"/>
      <c r="IE162" s="133"/>
      <c r="IF162" s="133"/>
      <c r="IG162" s="133"/>
      <c r="IH162" s="133"/>
      <c r="II162" s="133"/>
      <c r="IJ162" s="133"/>
      <c r="IK162" s="133"/>
      <c r="IL162" s="133"/>
      <c r="IM162" s="133"/>
      <c r="IN162" s="133"/>
      <c r="IO162" s="133"/>
      <c r="IP162" s="133"/>
      <c r="IQ162" s="133"/>
      <c r="IR162" s="133"/>
      <c r="IS162" s="133"/>
      <c r="IT162" s="133"/>
      <c r="IU162" s="133"/>
      <c r="IV162" s="133"/>
    </row>
    <row r="163" spans="1:256" s="122" customFormat="1" ht="15.75">
      <c r="A163" s="142"/>
      <c r="B163" s="151" t="s">
        <v>491</v>
      </c>
      <c r="C163" s="150" t="s">
        <v>492</v>
      </c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  <c r="EL163" s="133"/>
      <c r="EM163" s="133"/>
      <c r="EN163" s="133"/>
      <c r="EO163" s="133"/>
      <c r="EP163" s="133"/>
      <c r="EQ163" s="133"/>
      <c r="ER163" s="133"/>
      <c r="ES163" s="133"/>
      <c r="ET163" s="133"/>
      <c r="EU163" s="133"/>
      <c r="EV163" s="133"/>
      <c r="EW163" s="133"/>
      <c r="EX163" s="133"/>
      <c r="EY163" s="133"/>
      <c r="EZ163" s="133"/>
      <c r="FA163" s="133"/>
      <c r="FB163" s="133"/>
      <c r="FC163" s="133"/>
      <c r="FD163" s="133"/>
      <c r="FE163" s="133"/>
      <c r="FF163" s="133"/>
      <c r="FG163" s="133"/>
      <c r="FH163" s="133"/>
      <c r="FI163" s="133"/>
      <c r="FJ163" s="133"/>
      <c r="FK163" s="133"/>
      <c r="FL163" s="133"/>
      <c r="FM163" s="133"/>
      <c r="FN163" s="133"/>
      <c r="FO163" s="133"/>
      <c r="FP163" s="133"/>
      <c r="FQ163" s="133"/>
      <c r="FR163" s="133"/>
      <c r="FS163" s="133"/>
      <c r="FT163" s="133"/>
      <c r="FU163" s="133"/>
      <c r="FV163" s="133"/>
      <c r="FW163" s="133"/>
      <c r="FX163" s="133"/>
      <c r="FY163" s="133"/>
      <c r="FZ163" s="133"/>
      <c r="GA163" s="133"/>
      <c r="GB163" s="133"/>
      <c r="GC163" s="133"/>
      <c r="GD163" s="133"/>
      <c r="GE163" s="133"/>
      <c r="GF163" s="133"/>
      <c r="GG163" s="133"/>
      <c r="GH163" s="133"/>
      <c r="GI163" s="133"/>
      <c r="GJ163" s="133"/>
      <c r="GK163" s="133"/>
      <c r="GL163" s="133"/>
      <c r="GM163" s="133"/>
      <c r="GN163" s="133"/>
      <c r="GO163" s="133"/>
      <c r="GP163" s="133"/>
      <c r="GQ163" s="133"/>
      <c r="GR163" s="133"/>
      <c r="GS163" s="133"/>
      <c r="GT163" s="133"/>
      <c r="GU163" s="133"/>
      <c r="GV163" s="133"/>
      <c r="GW163" s="133"/>
      <c r="GX163" s="133"/>
      <c r="GY163" s="133"/>
      <c r="GZ163" s="133"/>
      <c r="HA163" s="133"/>
      <c r="HB163" s="133"/>
      <c r="HC163" s="133"/>
      <c r="HD163" s="133"/>
      <c r="HE163" s="133"/>
      <c r="HF163" s="133"/>
      <c r="HG163" s="133"/>
      <c r="HH163" s="133"/>
      <c r="HI163" s="133"/>
      <c r="HJ163" s="133"/>
      <c r="HK163" s="133"/>
      <c r="HL163" s="133"/>
      <c r="HM163" s="133"/>
      <c r="HN163" s="133"/>
      <c r="HO163" s="133"/>
      <c r="HP163" s="133"/>
      <c r="HQ163" s="133"/>
      <c r="HR163" s="133"/>
      <c r="HS163" s="133"/>
      <c r="HT163" s="133"/>
      <c r="HU163" s="133"/>
      <c r="HV163" s="133"/>
      <c r="HW163" s="133"/>
      <c r="HX163" s="133"/>
      <c r="HY163" s="133"/>
      <c r="HZ163" s="133"/>
      <c r="IA163" s="133"/>
      <c r="IB163" s="133"/>
      <c r="IC163" s="133"/>
      <c r="ID163" s="133"/>
      <c r="IE163" s="133"/>
      <c r="IF163" s="133"/>
      <c r="IG163" s="133"/>
      <c r="IH163" s="133"/>
      <c r="II163" s="133"/>
      <c r="IJ163" s="133"/>
      <c r="IK163" s="133"/>
      <c r="IL163" s="133"/>
      <c r="IM163" s="133"/>
      <c r="IN163" s="133"/>
      <c r="IO163" s="133"/>
      <c r="IP163" s="133"/>
      <c r="IQ163" s="133"/>
      <c r="IR163" s="133"/>
      <c r="IS163" s="133"/>
      <c r="IT163" s="133"/>
      <c r="IU163" s="133"/>
      <c r="IV163" s="133"/>
    </row>
    <row r="164" spans="1:256" s="122" customFormat="1" ht="15.75">
      <c r="A164" s="142"/>
      <c r="B164" s="151" t="s">
        <v>493</v>
      </c>
      <c r="C164" s="150" t="s">
        <v>494</v>
      </c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  <c r="EE164" s="133"/>
      <c r="EF164" s="133"/>
      <c r="EG164" s="133"/>
      <c r="EH164" s="133"/>
      <c r="EI164" s="133"/>
      <c r="EJ164" s="133"/>
      <c r="EK164" s="133"/>
      <c r="EL164" s="133"/>
      <c r="EM164" s="133"/>
      <c r="EN164" s="133"/>
      <c r="EO164" s="133"/>
      <c r="EP164" s="133"/>
      <c r="EQ164" s="133"/>
      <c r="ER164" s="133"/>
      <c r="ES164" s="133"/>
      <c r="ET164" s="133"/>
      <c r="EU164" s="133"/>
      <c r="EV164" s="133"/>
      <c r="EW164" s="133"/>
      <c r="EX164" s="133"/>
      <c r="EY164" s="133"/>
      <c r="EZ164" s="133"/>
      <c r="FA164" s="133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133"/>
      <c r="GD164" s="133"/>
      <c r="GE164" s="133"/>
      <c r="GF164" s="133"/>
      <c r="GG164" s="133"/>
      <c r="GH164" s="133"/>
      <c r="GI164" s="133"/>
      <c r="GJ164" s="133"/>
      <c r="GK164" s="133"/>
      <c r="GL164" s="133"/>
      <c r="GM164" s="133"/>
      <c r="GN164" s="133"/>
      <c r="GO164" s="133"/>
      <c r="GP164" s="133"/>
      <c r="GQ164" s="133"/>
      <c r="GR164" s="133"/>
      <c r="GS164" s="133"/>
      <c r="GT164" s="133"/>
      <c r="GU164" s="133"/>
      <c r="GV164" s="133"/>
      <c r="GW164" s="133"/>
      <c r="GX164" s="133"/>
      <c r="GY164" s="133"/>
      <c r="GZ164" s="133"/>
      <c r="HA164" s="133"/>
      <c r="HB164" s="133"/>
      <c r="HC164" s="133"/>
      <c r="HD164" s="133"/>
      <c r="HE164" s="133"/>
      <c r="HF164" s="133"/>
      <c r="HG164" s="133"/>
      <c r="HH164" s="133"/>
      <c r="HI164" s="133"/>
      <c r="HJ164" s="133"/>
      <c r="HK164" s="133"/>
      <c r="HL164" s="133"/>
      <c r="HM164" s="133"/>
      <c r="HN164" s="133"/>
      <c r="HO164" s="133"/>
      <c r="HP164" s="133"/>
      <c r="HQ164" s="133"/>
      <c r="HR164" s="133"/>
      <c r="HS164" s="133"/>
      <c r="HT164" s="133"/>
      <c r="HU164" s="133"/>
      <c r="HV164" s="133"/>
      <c r="HW164" s="133"/>
      <c r="HX164" s="133"/>
      <c r="HY164" s="133"/>
      <c r="HZ164" s="133"/>
      <c r="IA164" s="133"/>
      <c r="IB164" s="133"/>
      <c r="IC164" s="133"/>
      <c r="ID164" s="133"/>
      <c r="IE164" s="133"/>
      <c r="IF164" s="133"/>
      <c r="IG164" s="133"/>
      <c r="IH164" s="133"/>
      <c r="II164" s="133"/>
      <c r="IJ164" s="133"/>
      <c r="IK164" s="133"/>
      <c r="IL164" s="133"/>
      <c r="IM164" s="133"/>
      <c r="IN164" s="133"/>
      <c r="IO164" s="133"/>
      <c r="IP164" s="133"/>
      <c r="IQ164" s="133"/>
      <c r="IR164" s="133"/>
      <c r="IS164" s="133"/>
      <c r="IT164" s="133"/>
      <c r="IU164" s="133"/>
      <c r="IV164" s="133"/>
    </row>
    <row r="165" spans="1:256" s="122" customFormat="1" ht="15.75">
      <c r="A165" s="142"/>
      <c r="B165" s="151" t="s">
        <v>495</v>
      </c>
      <c r="C165" s="150" t="s">
        <v>496</v>
      </c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3"/>
      <c r="CV165" s="133"/>
      <c r="CW165" s="133"/>
      <c r="CX165" s="133"/>
      <c r="CY165" s="133"/>
      <c r="CZ165" s="133"/>
      <c r="DA165" s="133"/>
      <c r="DB165" s="133"/>
      <c r="DC165" s="133"/>
      <c r="DD165" s="133"/>
      <c r="DE165" s="133"/>
      <c r="DF165" s="133"/>
      <c r="DG165" s="133"/>
      <c r="DH165" s="133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3"/>
      <c r="DS165" s="133"/>
      <c r="DT165" s="133"/>
      <c r="DU165" s="133"/>
      <c r="DV165" s="133"/>
      <c r="DW165" s="133"/>
      <c r="DX165" s="133"/>
      <c r="DY165" s="133"/>
      <c r="DZ165" s="133"/>
      <c r="EA165" s="133"/>
      <c r="EB165" s="133"/>
      <c r="EC165" s="133"/>
      <c r="ED165" s="133"/>
      <c r="EE165" s="133"/>
      <c r="EF165" s="133"/>
      <c r="EG165" s="133"/>
      <c r="EH165" s="133"/>
      <c r="EI165" s="133"/>
      <c r="EJ165" s="133"/>
      <c r="EK165" s="133"/>
      <c r="EL165" s="133"/>
      <c r="EM165" s="133"/>
      <c r="EN165" s="133"/>
      <c r="EO165" s="133"/>
      <c r="EP165" s="133"/>
      <c r="EQ165" s="133"/>
      <c r="ER165" s="133"/>
      <c r="ES165" s="133"/>
      <c r="ET165" s="133"/>
      <c r="EU165" s="133"/>
      <c r="EV165" s="133"/>
      <c r="EW165" s="133"/>
      <c r="EX165" s="133"/>
      <c r="EY165" s="133"/>
      <c r="EZ165" s="133"/>
      <c r="FA165" s="133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133"/>
      <c r="FO165" s="133"/>
      <c r="FP165" s="133"/>
      <c r="FQ165" s="133"/>
      <c r="FR165" s="133"/>
      <c r="FS165" s="133"/>
      <c r="FT165" s="133"/>
      <c r="FU165" s="133"/>
      <c r="FV165" s="133"/>
      <c r="FW165" s="133"/>
      <c r="FX165" s="133"/>
      <c r="FY165" s="133"/>
      <c r="FZ165" s="133"/>
      <c r="GA165" s="133"/>
      <c r="GB165" s="133"/>
      <c r="GC165" s="133"/>
      <c r="GD165" s="133"/>
      <c r="GE165" s="133"/>
      <c r="GF165" s="133"/>
      <c r="GG165" s="133"/>
      <c r="GH165" s="133"/>
      <c r="GI165" s="133"/>
      <c r="GJ165" s="133"/>
      <c r="GK165" s="133"/>
      <c r="GL165" s="133"/>
      <c r="GM165" s="133"/>
      <c r="GN165" s="133"/>
      <c r="GO165" s="133"/>
      <c r="GP165" s="133"/>
      <c r="GQ165" s="133"/>
      <c r="GR165" s="133"/>
      <c r="GS165" s="133"/>
      <c r="GT165" s="133"/>
      <c r="GU165" s="133"/>
      <c r="GV165" s="133"/>
      <c r="GW165" s="133"/>
      <c r="GX165" s="133"/>
      <c r="GY165" s="133"/>
      <c r="GZ165" s="133"/>
      <c r="HA165" s="133"/>
      <c r="HB165" s="133"/>
      <c r="HC165" s="133"/>
      <c r="HD165" s="133"/>
      <c r="HE165" s="133"/>
      <c r="HF165" s="133"/>
      <c r="HG165" s="133"/>
      <c r="HH165" s="133"/>
      <c r="HI165" s="133"/>
      <c r="HJ165" s="133"/>
      <c r="HK165" s="133"/>
      <c r="HL165" s="133"/>
      <c r="HM165" s="133"/>
      <c r="HN165" s="133"/>
      <c r="HO165" s="133"/>
      <c r="HP165" s="133"/>
      <c r="HQ165" s="133"/>
      <c r="HR165" s="133"/>
      <c r="HS165" s="133"/>
      <c r="HT165" s="133"/>
      <c r="HU165" s="133"/>
      <c r="HV165" s="133"/>
      <c r="HW165" s="133"/>
      <c r="HX165" s="133"/>
      <c r="HY165" s="133"/>
      <c r="HZ165" s="133"/>
      <c r="IA165" s="133"/>
      <c r="IB165" s="133"/>
      <c r="IC165" s="133"/>
      <c r="ID165" s="133"/>
      <c r="IE165" s="133"/>
      <c r="IF165" s="133"/>
      <c r="IG165" s="133"/>
      <c r="IH165" s="133"/>
      <c r="II165" s="133"/>
      <c r="IJ165" s="133"/>
      <c r="IK165" s="133"/>
      <c r="IL165" s="133"/>
      <c r="IM165" s="133"/>
      <c r="IN165" s="133"/>
      <c r="IO165" s="133"/>
      <c r="IP165" s="133"/>
      <c r="IQ165" s="133"/>
      <c r="IR165" s="133"/>
      <c r="IS165" s="133"/>
      <c r="IT165" s="133"/>
      <c r="IU165" s="133"/>
      <c r="IV165" s="133"/>
    </row>
    <row r="166" spans="1:256" s="122" customFormat="1" ht="31.5">
      <c r="A166" s="142"/>
      <c r="B166" s="151" t="s">
        <v>497</v>
      </c>
      <c r="C166" s="150" t="s">
        <v>498</v>
      </c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3"/>
      <c r="DF166" s="133"/>
      <c r="DG166" s="133"/>
      <c r="DH166" s="133"/>
      <c r="DI166" s="133"/>
      <c r="DJ166" s="133"/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3"/>
      <c r="DX166" s="133"/>
      <c r="DY166" s="133"/>
      <c r="DZ166" s="133"/>
      <c r="EA166" s="133"/>
      <c r="EB166" s="133"/>
      <c r="EC166" s="133"/>
      <c r="ED166" s="133"/>
      <c r="EE166" s="133"/>
      <c r="EF166" s="133"/>
      <c r="EG166" s="133"/>
      <c r="EH166" s="133"/>
      <c r="EI166" s="133"/>
      <c r="EJ166" s="133"/>
      <c r="EK166" s="133"/>
      <c r="EL166" s="133"/>
      <c r="EM166" s="133"/>
      <c r="EN166" s="133"/>
      <c r="EO166" s="133"/>
      <c r="EP166" s="133"/>
      <c r="EQ166" s="133"/>
      <c r="ER166" s="133"/>
      <c r="ES166" s="133"/>
      <c r="ET166" s="133"/>
      <c r="EU166" s="133"/>
      <c r="EV166" s="133"/>
      <c r="EW166" s="133"/>
      <c r="EX166" s="133"/>
      <c r="EY166" s="133"/>
      <c r="EZ166" s="133"/>
      <c r="FA166" s="133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133"/>
      <c r="FO166" s="133"/>
      <c r="FP166" s="133"/>
      <c r="FQ166" s="133"/>
      <c r="FR166" s="133"/>
      <c r="FS166" s="133"/>
      <c r="FT166" s="133"/>
      <c r="FU166" s="133"/>
      <c r="FV166" s="133"/>
      <c r="FW166" s="133"/>
      <c r="FX166" s="133"/>
      <c r="FY166" s="133"/>
      <c r="FZ166" s="133"/>
      <c r="GA166" s="133"/>
      <c r="GB166" s="133"/>
      <c r="GC166" s="133"/>
      <c r="GD166" s="133"/>
      <c r="GE166" s="133"/>
      <c r="GF166" s="133"/>
      <c r="GG166" s="133"/>
      <c r="GH166" s="133"/>
      <c r="GI166" s="133"/>
      <c r="GJ166" s="133"/>
      <c r="GK166" s="133"/>
      <c r="GL166" s="133"/>
      <c r="GM166" s="133"/>
      <c r="GN166" s="133"/>
      <c r="GO166" s="133"/>
      <c r="GP166" s="133"/>
      <c r="GQ166" s="133"/>
      <c r="GR166" s="133"/>
      <c r="GS166" s="133"/>
      <c r="GT166" s="133"/>
      <c r="GU166" s="133"/>
      <c r="GV166" s="133"/>
      <c r="GW166" s="133"/>
      <c r="GX166" s="133"/>
      <c r="GY166" s="133"/>
      <c r="GZ166" s="133"/>
      <c r="HA166" s="133"/>
      <c r="HB166" s="133"/>
      <c r="HC166" s="133"/>
      <c r="HD166" s="133"/>
      <c r="HE166" s="133"/>
      <c r="HF166" s="133"/>
      <c r="HG166" s="133"/>
      <c r="HH166" s="133"/>
      <c r="HI166" s="133"/>
      <c r="HJ166" s="133"/>
      <c r="HK166" s="133"/>
      <c r="HL166" s="133"/>
      <c r="HM166" s="133"/>
      <c r="HN166" s="133"/>
      <c r="HO166" s="133"/>
      <c r="HP166" s="133"/>
      <c r="HQ166" s="133"/>
      <c r="HR166" s="133"/>
      <c r="HS166" s="133"/>
      <c r="HT166" s="133"/>
      <c r="HU166" s="133"/>
      <c r="HV166" s="133"/>
      <c r="HW166" s="133"/>
      <c r="HX166" s="133"/>
      <c r="HY166" s="133"/>
      <c r="HZ166" s="133"/>
      <c r="IA166" s="133"/>
      <c r="IB166" s="133"/>
      <c r="IC166" s="133"/>
      <c r="ID166" s="133"/>
      <c r="IE166" s="133"/>
      <c r="IF166" s="133"/>
      <c r="IG166" s="133"/>
      <c r="IH166" s="133"/>
      <c r="II166" s="133"/>
      <c r="IJ166" s="133"/>
      <c r="IK166" s="133"/>
      <c r="IL166" s="133"/>
      <c r="IM166" s="133"/>
      <c r="IN166" s="133"/>
      <c r="IO166" s="133"/>
      <c r="IP166" s="133"/>
      <c r="IQ166" s="133"/>
      <c r="IR166" s="133"/>
      <c r="IS166" s="133"/>
      <c r="IT166" s="133"/>
      <c r="IU166" s="133"/>
      <c r="IV166" s="133"/>
    </row>
    <row r="167" spans="1:256" s="122" customFormat="1" ht="31.5">
      <c r="A167" s="142"/>
      <c r="B167" s="151" t="s">
        <v>499</v>
      </c>
      <c r="C167" s="150" t="s">
        <v>500</v>
      </c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3"/>
      <c r="CQ167" s="133"/>
      <c r="CR167" s="133"/>
      <c r="CS167" s="133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3"/>
      <c r="DH167" s="133"/>
      <c r="DI167" s="133"/>
      <c r="DJ167" s="133"/>
      <c r="DK167" s="133"/>
      <c r="DL167" s="133"/>
      <c r="DM167" s="133"/>
      <c r="DN167" s="133"/>
      <c r="DO167" s="133"/>
      <c r="DP167" s="133"/>
      <c r="DQ167" s="133"/>
      <c r="DR167" s="133"/>
      <c r="DS167" s="133"/>
      <c r="DT167" s="133"/>
      <c r="DU167" s="133"/>
      <c r="DV167" s="133"/>
      <c r="DW167" s="133"/>
      <c r="DX167" s="133"/>
      <c r="DY167" s="133"/>
      <c r="DZ167" s="133"/>
      <c r="EA167" s="133"/>
      <c r="EB167" s="133"/>
      <c r="EC167" s="133"/>
      <c r="ED167" s="133"/>
      <c r="EE167" s="133"/>
      <c r="EF167" s="133"/>
      <c r="EG167" s="133"/>
      <c r="EH167" s="133"/>
      <c r="EI167" s="133"/>
      <c r="EJ167" s="133"/>
      <c r="EK167" s="133"/>
      <c r="EL167" s="133"/>
      <c r="EM167" s="133"/>
      <c r="EN167" s="133"/>
      <c r="EO167" s="133"/>
      <c r="EP167" s="133"/>
      <c r="EQ167" s="133"/>
      <c r="ER167" s="133"/>
      <c r="ES167" s="133"/>
      <c r="ET167" s="133"/>
      <c r="EU167" s="133"/>
      <c r="EV167" s="133"/>
      <c r="EW167" s="133"/>
      <c r="EX167" s="133"/>
      <c r="EY167" s="133"/>
      <c r="EZ167" s="133"/>
      <c r="FA167" s="133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133"/>
      <c r="FO167" s="133"/>
      <c r="FP167" s="133"/>
      <c r="FQ167" s="133"/>
      <c r="FR167" s="133"/>
      <c r="FS167" s="133"/>
      <c r="FT167" s="133"/>
      <c r="FU167" s="133"/>
      <c r="FV167" s="133"/>
      <c r="FW167" s="133"/>
      <c r="FX167" s="133"/>
      <c r="FY167" s="133"/>
      <c r="FZ167" s="133"/>
      <c r="GA167" s="133"/>
      <c r="GB167" s="133"/>
      <c r="GC167" s="133"/>
      <c r="GD167" s="133"/>
      <c r="GE167" s="133"/>
      <c r="GF167" s="133"/>
      <c r="GG167" s="133"/>
      <c r="GH167" s="133"/>
      <c r="GI167" s="133"/>
      <c r="GJ167" s="133"/>
      <c r="GK167" s="133"/>
      <c r="GL167" s="133"/>
      <c r="GM167" s="133"/>
      <c r="GN167" s="133"/>
      <c r="GO167" s="133"/>
      <c r="GP167" s="133"/>
      <c r="GQ167" s="133"/>
      <c r="GR167" s="133"/>
      <c r="GS167" s="133"/>
      <c r="GT167" s="133"/>
      <c r="GU167" s="133"/>
      <c r="GV167" s="133"/>
      <c r="GW167" s="133"/>
      <c r="GX167" s="133"/>
      <c r="GY167" s="133"/>
      <c r="GZ167" s="133"/>
      <c r="HA167" s="133"/>
      <c r="HB167" s="133"/>
      <c r="HC167" s="133"/>
      <c r="HD167" s="133"/>
      <c r="HE167" s="133"/>
      <c r="HF167" s="133"/>
      <c r="HG167" s="133"/>
      <c r="HH167" s="133"/>
      <c r="HI167" s="133"/>
      <c r="HJ167" s="133"/>
      <c r="HK167" s="133"/>
      <c r="HL167" s="133"/>
      <c r="HM167" s="133"/>
      <c r="HN167" s="133"/>
      <c r="HO167" s="133"/>
      <c r="HP167" s="133"/>
      <c r="HQ167" s="133"/>
      <c r="HR167" s="133"/>
      <c r="HS167" s="133"/>
      <c r="HT167" s="133"/>
      <c r="HU167" s="133"/>
      <c r="HV167" s="133"/>
      <c r="HW167" s="133"/>
      <c r="HX167" s="133"/>
      <c r="HY167" s="133"/>
      <c r="HZ167" s="133"/>
      <c r="IA167" s="133"/>
      <c r="IB167" s="133"/>
      <c r="IC167" s="133"/>
      <c r="ID167" s="133"/>
      <c r="IE167" s="133"/>
      <c r="IF167" s="133"/>
      <c r="IG167" s="133"/>
      <c r="IH167" s="133"/>
      <c r="II167" s="133"/>
      <c r="IJ167" s="133"/>
      <c r="IK167" s="133"/>
      <c r="IL167" s="133"/>
      <c r="IM167" s="133"/>
      <c r="IN167" s="133"/>
      <c r="IO167" s="133"/>
      <c r="IP167" s="133"/>
      <c r="IQ167" s="133"/>
      <c r="IR167" s="133"/>
      <c r="IS167" s="133"/>
      <c r="IT167" s="133"/>
      <c r="IU167" s="133"/>
      <c r="IV167" s="133"/>
    </row>
    <row r="168" spans="1:256" s="122" customFormat="1" ht="31.5">
      <c r="A168" s="142"/>
      <c r="B168" s="151" t="s">
        <v>501</v>
      </c>
      <c r="C168" s="150" t="s">
        <v>502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3"/>
      <c r="DB168" s="133"/>
      <c r="DC168" s="133"/>
      <c r="DD168" s="133"/>
      <c r="DE168" s="133"/>
      <c r="DF168" s="133"/>
      <c r="DG168" s="133"/>
      <c r="DH168" s="133"/>
      <c r="DI168" s="133"/>
      <c r="DJ168" s="133"/>
      <c r="DK168" s="133"/>
      <c r="DL168" s="133"/>
      <c r="DM168" s="133"/>
      <c r="DN168" s="133"/>
      <c r="DO168" s="133"/>
      <c r="DP168" s="133"/>
      <c r="DQ168" s="133"/>
      <c r="DR168" s="133"/>
      <c r="DS168" s="133"/>
      <c r="DT168" s="133"/>
      <c r="DU168" s="133"/>
      <c r="DV168" s="133"/>
      <c r="DW168" s="133"/>
      <c r="DX168" s="133"/>
      <c r="DY168" s="133"/>
      <c r="DZ168" s="133"/>
      <c r="EA168" s="133"/>
      <c r="EB168" s="133"/>
      <c r="EC168" s="133"/>
      <c r="ED168" s="133"/>
      <c r="EE168" s="133"/>
      <c r="EF168" s="133"/>
      <c r="EG168" s="133"/>
      <c r="EH168" s="133"/>
      <c r="EI168" s="133"/>
      <c r="EJ168" s="133"/>
      <c r="EK168" s="133"/>
      <c r="EL168" s="133"/>
      <c r="EM168" s="133"/>
      <c r="EN168" s="133"/>
      <c r="EO168" s="133"/>
      <c r="EP168" s="133"/>
      <c r="EQ168" s="133"/>
      <c r="ER168" s="133"/>
      <c r="ES168" s="133"/>
      <c r="ET168" s="133"/>
      <c r="EU168" s="133"/>
      <c r="EV168" s="133"/>
      <c r="EW168" s="133"/>
      <c r="EX168" s="133"/>
      <c r="EY168" s="133"/>
      <c r="EZ168" s="133"/>
      <c r="FA168" s="133"/>
      <c r="FB168" s="133"/>
      <c r="FC168" s="133"/>
      <c r="FD168" s="133"/>
      <c r="FE168" s="133"/>
      <c r="FF168" s="133"/>
      <c r="FG168" s="133"/>
      <c r="FH168" s="133"/>
      <c r="FI168" s="133"/>
      <c r="FJ168" s="133"/>
      <c r="FK168" s="133"/>
      <c r="FL168" s="133"/>
      <c r="FM168" s="133"/>
      <c r="FN168" s="133"/>
      <c r="FO168" s="133"/>
      <c r="FP168" s="133"/>
      <c r="FQ168" s="133"/>
      <c r="FR168" s="133"/>
      <c r="FS168" s="133"/>
      <c r="FT168" s="133"/>
      <c r="FU168" s="133"/>
      <c r="FV168" s="133"/>
      <c r="FW168" s="133"/>
      <c r="FX168" s="133"/>
      <c r="FY168" s="133"/>
      <c r="FZ168" s="133"/>
      <c r="GA168" s="133"/>
      <c r="GB168" s="133"/>
      <c r="GC168" s="133"/>
      <c r="GD168" s="133"/>
      <c r="GE168" s="133"/>
      <c r="GF168" s="133"/>
      <c r="GG168" s="133"/>
      <c r="GH168" s="133"/>
      <c r="GI168" s="133"/>
      <c r="GJ168" s="133"/>
      <c r="GK168" s="133"/>
      <c r="GL168" s="133"/>
      <c r="GM168" s="133"/>
      <c r="GN168" s="133"/>
      <c r="GO168" s="133"/>
      <c r="GP168" s="133"/>
      <c r="GQ168" s="133"/>
      <c r="GR168" s="133"/>
      <c r="GS168" s="133"/>
      <c r="GT168" s="133"/>
      <c r="GU168" s="133"/>
      <c r="GV168" s="133"/>
      <c r="GW168" s="133"/>
      <c r="GX168" s="133"/>
      <c r="GY168" s="133"/>
      <c r="GZ168" s="133"/>
      <c r="HA168" s="133"/>
      <c r="HB168" s="133"/>
      <c r="HC168" s="133"/>
      <c r="HD168" s="133"/>
      <c r="HE168" s="133"/>
      <c r="HF168" s="133"/>
      <c r="HG168" s="133"/>
      <c r="HH168" s="133"/>
      <c r="HI168" s="133"/>
      <c r="HJ168" s="133"/>
      <c r="HK168" s="133"/>
      <c r="HL168" s="133"/>
      <c r="HM168" s="133"/>
      <c r="HN168" s="133"/>
      <c r="HO168" s="133"/>
      <c r="HP168" s="133"/>
      <c r="HQ168" s="133"/>
      <c r="HR168" s="133"/>
      <c r="HS168" s="133"/>
      <c r="HT168" s="133"/>
      <c r="HU168" s="133"/>
      <c r="HV168" s="133"/>
      <c r="HW168" s="133"/>
      <c r="HX168" s="133"/>
      <c r="HY168" s="133"/>
      <c r="HZ168" s="133"/>
      <c r="IA168" s="133"/>
      <c r="IB168" s="133"/>
      <c r="IC168" s="133"/>
      <c r="ID168" s="133"/>
      <c r="IE168" s="133"/>
      <c r="IF168" s="133"/>
      <c r="IG168" s="133"/>
      <c r="IH168" s="133"/>
      <c r="II168" s="133"/>
      <c r="IJ168" s="133"/>
      <c r="IK168" s="133"/>
      <c r="IL168" s="133"/>
      <c r="IM168" s="133"/>
      <c r="IN168" s="133"/>
      <c r="IO168" s="133"/>
      <c r="IP168" s="133"/>
      <c r="IQ168" s="133"/>
      <c r="IR168" s="133"/>
      <c r="IS168" s="133"/>
      <c r="IT168" s="133"/>
      <c r="IU168" s="133"/>
      <c r="IV168" s="133"/>
    </row>
    <row r="169" spans="1:256" s="122" customFormat="1" ht="31.5">
      <c r="A169" s="142"/>
      <c r="B169" s="151" t="s">
        <v>503</v>
      </c>
      <c r="C169" s="150" t="s">
        <v>504</v>
      </c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3"/>
      <c r="DF169" s="133"/>
      <c r="DG169" s="133"/>
      <c r="DH169" s="133"/>
      <c r="DI169" s="133"/>
      <c r="DJ169" s="133"/>
      <c r="DK169" s="133"/>
      <c r="DL169" s="133"/>
      <c r="DM169" s="133"/>
      <c r="DN169" s="133"/>
      <c r="DO169" s="133"/>
      <c r="DP169" s="133"/>
      <c r="DQ169" s="133"/>
      <c r="DR169" s="133"/>
      <c r="DS169" s="133"/>
      <c r="DT169" s="133"/>
      <c r="DU169" s="133"/>
      <c r="DV169" s="133"/>
      <c r="DW169" s="133"/>
      <c r="DX169" s="133"/>
      <c r="DY169" s="133"/>
      <c r="DZ169" s="133"/>
      <c r="EA169" s="133"/>
      <c r="EB169" s="133"/>
      <c r="EC169" s="133"/>
      <c r="ED169" s="133"/>
      <c r="EE169" s="133"/>
      <c r="EF169" s="133"/>
      <c r="EG169" s="133"/>
      <c r="EH169" s="133"/>
      <c r="EI169" s="133"/>
      <c r="EJ169" s="133"/>
      <c r="EK169" s="133"/>
      <c r="EL169" s="133"/>
      <c r="EM169" s="133"/>
      <c r="EN169" s="133"/>
      <c r="EO169" s="133"/>
      <c r="EP169" s="133"/>
      <c r="EQ169" s="133"/>
      <c r="ER169" s="133"/>
      <c r="ES169" s="133"/>
      <c r="ET169" s="133"/>
      <c r="EU169" s="133"/>
      <c r="EV169" s="133"/>
      <c r="EW169" s="133"/>
      <c r="EX169" s="133"/>
      <c r="EY169" s="133"/>
      <c r="EZ169" s="133"/>
      <c r="FA169" s="133"/>
      <c r="FB169" s="133"/>
      <c r="FC169" s="133"/>
      <c r="FD169" s="133"/>
      <c r="FE169" s="133"/>
      <c r="FF169" s="133"/>
      <c r="FG169" s="133"/>
      <c r="FH169" s="133"/>
      <c r="FI169" s="133"/>
      <c r="FJ169" s="133"/>
      <c r="FK169" s="133"/>
      <c r="FL169" s="133"/>
      <c r="FM169" s="133"/>
      <c r="FN169" s="133"/>
      <c r="FO169" s="133"/>
      <c r="FP169" s="133"/>
      <c r="FQ169" s="133"/>
      <c r="FR169" s="133"/>
      <c r="FS169" s="133"/>
      <c r="FT169" s="133"/>
      <c r="FU169" s="133"/>
      <c r="FV169" s="133"/>
      <c r="FW169" s="133"/>
      <c r="FX169" s="133"/>
      <c r="FY169" s="133"/>
      <c r="FZ169" s="133"/>
      <c r="GA169" s="133"/>
      <c r="GB169" s="133"/>
      <c r="GC169" s="133"/>
      <c r="GD169" s="133"/>
      <c r="GE169" s="133"/>
      <c r="GF169" s="133"/>
      <c r="GG169" s="133"/>
      <c r="GH169" s="133"/>
      <c r="GI169" s="133"/>
      <c r="GJ169" s="133"/>
      <c r="GK169" s="133"/>
      <c r="GL169" s="133"/>
      <c r="GM169" s="133"/>
      <c r="GN169" s="133"/>
      <c r="GO169" s="133"/>
      <c r="GP169" s="133"/>
      <c r="GQ169" s="133"/>
      <c r="GR169" s="133"/>
      <c r="GS169" s="133"/>
      <c r="GT169" s="133"/>
      <c r="GU169" s="133"/>
      <c r="GV169" s="133"/>
      <c r="GW169" s="133"/>
      <c r="GX169" s="133"/>
      <c r="GY169" s="133"/>
      <c r="GZ169" s="133"/>
      <c r="HA169" s="133"/>
      <c r="HB169" s="133"/>
      <c r="HC169" s="133"/>
      <c r="HD169" s="133"/>
      <c r="HE169" s="133"/>
      <c r="HF169" s="133"/>
      <c r="HG169" s="133"/>
      <c r="HH169" s="133"/>
      <c r="HI169" s="133"/>
      <c r="HJ169" s="133"/>
      <c r="HK169" s="133"/>
      <c r="HL169" s="133"/>
      <c r="HM169" s="133"/>
      <c r="HN169" s="133"/>
      <c r="HO169" s="133"/>
      <c r="HP169" s="133"/>
      <c r="HQ169" s="133"/>
      <c r="HR169" s="133"/>
      <c r="HS169" s="133"/>
      <c r="HT169" s="133"/>
      <c r="HU169" s="133"/>
      <c r="HV169" s="133"/>
      <c r="HW169" s="133"/>
      <c r="HX169" s="133"/>
      <c r="HY169" s="133"/>
      <c r="HZ169" s="133"/>
      <c r="IA169" s="133"/>
      <c r="IB169" s="133"/>
      <c r="IC169" s="133"/>
      <c r="ID169" s="133"/>
      <c r="IE169" s="133"/>
      <c r="IF169" s="133"/>
      <c r="IG169" s="133"/>
      <c r="IH169" s="133"/>
      <c r="II169" s="133"/>
      <c r="IJ169" s="133"/>
      <c r="IK169" s="133"/>
      <c r="IL169" s="133"/>
      <c r="IM169" s="133"/>
      <c r="IN169" s="133"/>
      <c r="IO169" s="133"/>
      <c r="IP169" s="133"/>
      <c r="IQ169" s="133"/>
      <c r="IR169" s="133"/>
      <c r="IS169" s="133"/>
      <c r="IT169" s="133"/>
      <c r="IU169" s="133"/>
      <c r="IV169" s="133"/>
    </row>
    <row r="170" spans="1:256" s="122" customFormat="1" ht="15.75">
      <c r="A170" s="142"/>
      <c r="B170" s="156" t="s">
        <v>505</v>
      </c>
      <c r="C170" s="148" t="s">
        <v>277</v>
      </c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  <c r="DJ170" s="133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  <c r="EE170" s="133"/>
      <c r="EF170" s="133"/>
      <c r="EG170" s="133"/>
      <c r="EH170" s="133"/>
      <c r="EI170" s="133"/>
      <c r="EJ170" s="133"/>
      <c r="EK170" s="133"/>
      <c r="EL170" s="133"/>
      <c r="EM170" s="133"/>
      <c r="EN170" s="133"/>
      <c r="EO170" s="133"/>
      <c r="EP170" s="133"/>
      <c r="EQ170" s="133"/>
      <c r="ER170" s="133"/>
      <c r="ES170" s="133"/>
      <c r="ET170" s="133"/>
      <c r="EU170" s="133"/>
      <c r="EV170" s="133"/>
      <c r="EW170" s="133"/>
      <c r="EX170" s="133"/>
      <c r="EY170" s="133"/>
      <c r="EZ170" s="133"/>
      <c r="FA170" s="133"/>
      <c r="FB170" s="133"/>
      <c r="FC170" s="133"/>
      <c r="FD170" s="133"/>
      <c r="FE170" s="133"/>
      <c r="FF170" s="133"/>
      <c r="FG170" s="133"/>
      <c r="FH170" s="133"/>
      <c r="FI170" s="133"/>
      <c r="FJ170" s="133"/>
      <c r="FK170" s="133"/>
      <c r="FL170" s="133"/>
      <c r="FM170" s="133"/>
      <c r="FN170" s="133"/>
      <c r="FO170" s="133"/>
      <c r="FP170" s="133"/>
      <c r="FQ170" s="133"/>
      <c r="FR170" s="133"/>
      <c r="FS170" s="133"/>
      <c r="FT170" s="133"/>
      <c r="FU170" s="133"/>
      <c r="FV170" s="133"/>
      <c r="FW170" s="133"/>
      <c r="FX170" s="133"/>
      <c r="FY170" s="133"/>
      <c r="FZ170" s="133"/>
      <c r="GA170" s="133"/>
      <c r="GB170" s="133"/>
      <c r="GC170" s="133"/>
      <c r="GD170" s="133"/>
      <c r="GE170" s="133"/>
      <c r="GF170" s="133"/>
      <c r="GG170" s="133"/>
      <c r="GH170" s="133"/>
      <c r="GI170" s="133"/>
      <c r="GJ170" s="133"/>
      <c r="GK170" s="133"/>
      <c r="GL170" s="133"/>
      <c r="GM170" s="133"/>
      <c r="GN170" s="133"/>
      <c r="GO170" s="133"/>
      <c r="GP170" s="133"/>
      <c r="GQ170" s="133"/>
      <c r="GR170" s="133"/>
      <c r="GS170" s="133"/>
      <c r="GT170" s="133"/>
      <c r="GU170" s="133"/>
      <c r="GV170" s="133"/>
      <c r="GW170" s="133"/>
      <c r="GX170" s="133"/>
      <c r="GY170" s="133"/>
      <c r="GZ170" s="133"/>
      <c r="HA170" s="133"/>
      <c r="HB170" s="133"/>
      <c r="HC170" s="133"/>
      <c r="HD170" s="133"/>
      <c r="HE170" s="133"/>
      <c r="HF170" s="133"/>
      <c r="HG170" s="133"/>
      <c r="HH170" s="133"/>
      <c r="HI170" s="133"/>
      <c r="HJ170" s="133"/>
      <c r="HK170" s="133"/>
      <c r="HL170" s="133"/>
      <c r="HM170" s="133"/>
      <c r="HN170" s="133"/>
      <c r="HO170" s="133"/>
      <c r="HP170" s="133"/>
      <c r="HQ170" s="133"/>
      <c r="HR170" s="133"/>
      <c r="HS170" s="133"/>
      <c r="HT170" s="133"/>
      <c r="HU170" s="133"/>
      <c r="HV170" s="133"/>
      <c r="HW170" s="133"/>
      <c r="HX170" s="133"/>
      <c r="HY170" s="133"/>
      <c r="HZ170" s="133"/>
      <c r="IA170" s="133"/>
      <c r="IB170" s="133"/>
      <c r="IC170" s="133"/>
      <c r="ID170" s="133"/>
      <c r="IE170" s="133"/>
      <c r="IF170" s="133"/>
      <c r="IG170" s="133"/>
      <c r="IH170" s="133"/>
      <c r="II170" s="133"/>
      <c r="IJ170" s="133"/>
      <c r="IK170" s="133"/>
      <c r="IL170" s="133"/>
      <c r="IM170" s="133"/>
      <c r="IN170" s="133"/>
      <c r="IO170" s="133"/>
      <c r="IP170" s="133"/>
      <c r="IQ170" s="133"/>
      <c r="IR170" s="133"/>
      <c r="IS170" s="133"/>
      <c r="IT170" s="133"/>
      <c r="IU170" s="133"/>
      <c r="IV170" s="133"/>
    </row>
    <row r="171" spans="1:256" s="122" customFormat="1" ht="15.75">
      <c r="A171" s="142"/>
      <c r="B171" s="143" t="s">
        <v>231</v>
      </c>
      <c r="C171" s="148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  <c r="DJ171" s="133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  <c r="EE171" s="133"/>
      <c r="EF171" s="133"/>
      <c r="EG171" s="133"/>
      <c r="EH171" s="133"/>
      <c r="EI171" s="133"/>
      <c r="EJ171" s="133"/>
      <c r="EK171" s="133"/>
      <c r="EL171" s="133"/>
      <c r="EM171" s="133"/>
      <c r="EN171" s="133"/>
      <c r="EO171" s="133"/>
      <c r="EP171" s="133"/>
      <c r="EQ171" s="133"/>
      <c r="ER171" s="133"/>
      <c r="ES171" s="133"/>
      <c r="ET171" s="133"/>
      <c r="EU171" s="133"/>
      <c r="EV171" s="133"/>
      <c r="EW171" s="133"/>
      <c r="EX171" s="133"/>
      <c r="EY171" s="133"/>
      <c r="EZ171" s="133"/>
      <c r="FA171" s="133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133"/>
      <c r="GD171" s="133"/>
      <c r="GE171" s="133"/>
      <c r="GF171" s="133"/>
      <c r="GG171" s="133"/>
      <c r="GH171" s="133"/>
      <c r="GI171" s="133"/>
      <c r="GJ171" s="133"/>
      <c r="GK171" s="133"/>
      <c r="GL171" s="133"/>
      <c r="GM171" s="133"/>
      <c r="GN171" s="133"/>
      <c r="GO171" s="133"/>
      <c r="GP171" s="133"/>
      <c r="GQ171" s="133"/>
      <c r="GR171" s="133"/>
      <c r="GS171" s="133"/>
      <c r="GT171" s="133"/>
      <c r="GU171" s="133"/>
      <c r="GV171" s="133"/>
      <c r="GW171" s="133"/>
      <c r="GX171" s="133"/>
      <c r="GY171" s="133"/>
      <c r="GZ171" s="133"/>
      <c r="HA171" s="133"/>
      <c r="HB171" s="133"/>
      <c r="HC171" s="133"/>
      <c r="HD171" s="133"/>
      <c r="HE171" s="133"/>
      <c r="HF171" s="133"/>
      <c r="HG171" s="133"/>
      <c r="HH171" s="133"/>
      <c r="HI171" s="133"/>
      <c r="HJ171" s="133"/>
      <c r="HK171" s="133"/>
      <c r="HL171" s="133"/>
      <c r="HM171" s="133"/>
      <c r="HN171" s="133"/>
      <c r="HO171" s="133"/>
      <c r="HP171" s="133"/>
      <c r="HQ171" s="133"/>
      <c r="HR171" s="133"/>
      <c r="HS171" s="133"/>
      <c r="HT171" s="133"/>
      <c r="HU171" s="133"/>
      <c r="HV171" s="133"/>
      <c r="HW171" s="133"/>
      <c r="HX171" s="133"/>
      <c r="HY171" s="133"/>
      <c r="HZ171" s="133"/>
      <c r="IA171" s="133"/>
      <c r="IB171" s="133"/>
      <c r="IC171" s="133"/>
      <c r="ID171" s="133"/>
      <c r="IE171" s="133"/>
      <c r="IF171" s="133"/>
      <c r="IG171" s="133"/>
      <c r="IH171" s="133"/>
      <c r="II171" s="133"/>
      <c r="IJ171" s="133"/>
      <c r="IK171" s="133"/>
      <c r="IL171" s="133"/>
      <c r="IM171" s="133"/>
      <c r="IN171" s="133"/>
      <c r="IO171" s="133"/>
      <c r="IP171" s="133"/>
      <c r="IQ171" s="133"/>
      <c r="IR171" s="133"/>
      <c r="IS171" s="133"/>
      <c r="IT171" s="133"/>
      <c r="IU171" s="133"/>
      <c r="IV171" s="133"/>
    </row>
    <row r="172" spans="1:256" s="122" customFormat="1" ht="15.75">
      <c r="A172" s="142"/>
      <c r="B172" s="145" t="s">
        <v>506</v>
      </c>
      <c r="C172" s="146" t="s">
        <v>173</v>
      </c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  <c r="DJ172" s="133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  <c r="EE172" s="133"/>
      <c r="EF172" s="133"/>
      <c r="EG172" s="133"/>
      <c r="EH172" s="133"/>
      <c r="EI172" s="133"/>
      <c r="EJ172" s="133"/>
      <c r="EK172" s="133"/>
      <c r="EL172" s="133"/>
      <c r="EM172" s="133"/>
      <c r="EN172" s="133"/>
      <c r="EO172" s="133"/>
      <c r="EP172" s="133"/>
      <c r="EQ172" s="133"/>
      <c r="ER172" s="133"/>
      <c r="ES172" s="133"/>
      <c r="ET172" s="133"/>
      <c r="EU172" s="133"/>
      <c r="EV172" s="133"/>
      <c r="EW172" s="133"/>
      <c r="EX172" s="133"/>
      <c r="EY172" s="133"/>
      <c r="EZ172" s="133"/>
      <c r="FA172" s="133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133"/>
      <c r="GD172" s="133"/>
      <c r="GE172" s="133"/>
      <c r="GF172" s="133"/>
      <c r="GG172" s="133"/>
      <c r="GH172" s="133"/>
      <c r="GI172" s="133"/>
      <c r="GJ172" s="133"/>
      <c r="GK172" s="133"/>
      <c r="GL172" s="133"/>
      <c r="GM172" s="133"/>
      <c r="GN172" s="133"/>
      <c r="GO172" s="133"/>
      <c r="GP172" s="133"/>
      <c r="GQ172" s="133"/>
      <c r="GR172" s="133"/>
      <c r="GS172" s="133"/>
      <c r="GT172" s="133"/>
      <c r="GU172" s="133"/>
      <c r="GV172" s="133"/>
      <c r="GW172" s="133"/>
      <c r="GX172" s="133"/>
      <c r="GY172" s="133"/>
      <c r="GZ172" s="133"/>
      <c r="HA172" s="133"/>
      <c r="HB172" s="133"/>
      <c r="HC172" s="133"/>
      <c r="HD172" s="133"/>
      <c r="HE172" s="133"/>
      <c r="HF172" s="133"/>
      <c r="HG172" s="133"/>
      <c r="HH172" s="133"/>
      <c r="HI172" s="133"/>
      <c r="HJ172" s="133"/>
      <c r="HK172" s="133"/>
      <c r="HL172" s="133"/>
      <c r="HM172" s="133"/>
      <c r="HN172" s="133"/>
      <c r="HO172" s="133"/>
      <c r="HP172" s="133"/>
      <c r="HQ172" s="133"/>
      <c r="HR172" s="133"/>
      <c r="HS172" s="133"/>
      <c r="HT172" s="133"/>
      <c r="HU172" s="133"/>
      <c r="HV172" s="133"/>
      <c r="HW172" s="133"/>
      <c r="HX172" s="133"/>
      <c r="HY172" s="133"/>
      <c r="HZ172" s="133"/>
      <c r="IA172" s="133"/>
      <c r="IB172" s="133"/>
      <c r="IC172" s="133"/>
      <c r="ID172" s="133"/>
      <c r="IE172" s="133"/>
      <c r="IF172" s="133"/>
      <c r="IG172" s="133"/>
      <c r="IH172" s="133"/>
      <c r="II172" s="133"/>
      <c r="IJ172" s="133"/>
      <c r="IK172" s="133"/>
      <c r="IL172" s="133"/>
      <c r="IM172" s="133"/>
      <c r="IN172" s="133"/>
      <c r="IO172" s="133"/>
      <c r="IP172" s="133"/>
      <c r="IQ172" s="133"/>
      <c r="IR172" s="133"/>
      <c r="IS172" s="133"/>
      <c r="IT172" s="133"/>
      <c r="IU172" s="133"/>
      <c r="IV172" s="133"/>
    </row>
    <row r="173" spans="1:256" s="122" customFormat="1" ht="31.5">
      <c r="A173" s="142"/>
      <c r="B173" s="159" t="s">
        <v>507</v>
      </c>
      <c r="C173" s="160" t="s">
        <v>174</v>
      </c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/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  <c r="GE173" s="133"/>
      <c r="GF173" s="133"/>
      <c r="GG173" s="133"/>
      <c r="GH173" s="133"/>
      <c r="GI173" s="133"/>
      <c r="GJ173" s="133"/>
      <c r="GK173" s="133"/>
      <c r="GL173" s="133"/>
      <c r="GM173" s="133"/>
      <c r="GN173" s="133"/>
      <c r="GO173" s="133"/>
      <c r="GP173" s="133"/>
      <c r="GQ173" s="133"/>
      <c r="GR173" s="133"/>
      <c r="GS173" s="133"/>
      <c r="GT173" s="133"/>
      <c r="GU173" s="133"/>
      <c r="GV173" s="133"/>
      <c r="GW173" s="133"/>
      <c r="GX173" s="133"/>
      <c r="GY173" s="133"/>
      <c r="GZ173" s="133"/>
      <c r="HA173" s="133"/>
      <c r="HB173" s="133"/>
      <c r="HC173" s="133"/>
      <c r="HD173" s="133"/>
      <c r="HE173" s="133"/>
      <c r="HF173" s="133"/>
      <c r="HG173" s="133"/>
      <c r="HH173" s="133"/>
      <c r="HI173" s="133"/>
      <c r="HJ173" s="133"/>
      <c r="HK173" s="133"/>
      <c r="HL173" s="133"/>
      <c r="HM173" s="133"/>
      <c r="HN173" s="133"/>
      <c r="HO173" s="133"/>
      <c r="HP173" s="133"/>
      <c r="HQ173" s="133"/>
      <c r="HR173" s="133"/>
      <c r="HS173" s="133"/>
      <c r="HT173" s="133"/>
      <c r="HU173" s="133"/>
      <c r="HV173" s="133"/>
      <c r="HW173" s="133"/>
      <c r="HX173" s="133"/>
      <c r="HY173" s="133"/>
      <c r="HZ173" s="133"/>
      <c r="IA173" s="133"/>
      <c r="IB173" s="133"/>
      <c r="IC173" s="133"/>
      <c r="ID173" s="133"/>
      <c r="IE173" s="133"/>
      <c r="IF173" s="133"/>
      <c r="IG173" s="133"/>
      <c r="IH173" s="133"/>
      <c r="II173" s="133"/>
      <c r="IJ173" s="133"/>
      <c r="IK173" s="133"/>
      <c r="IL173" s="133"/>
      <c r="IM173" s="133"/>
      <c r="IN173" s="133"/>
      <c r="IO173" s="133"/>
      <c r="IP173" s="133"/>
      <c r="IQ173" s="133"/>
      <c r="IR173" s="133"/>
      <c r="IS173" s="133"/>
      <c r="IT173" s="133"/>
      <c r="IU173" s="133"/>
      <c r="IV173" s="133"/>
    </row>
    <row r="174" spans="1:256" s="122" customFormat="1" ht="31.5">
      <c r="A174" s="142"/>
      <c r="B174" s="161" t="s">
        <v>508</v>
      </c>
      <c r="C174" s="162" t="s">
        <v>509</v>
      </c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  <c r="DJ174" s="133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  <c r="EE174" s="133"/>
      <c r="EF174" s="133"/>
      <c r="EG174" s="133"/>
      <c r="EH174" s="133"/>
      <c r="EI174" s="133"/>
      <c r="EJ174" s="133"/>
      <c r="EK174" s="133"/>
      <c r="EL174" s="133"/>
      <c r="EM174" s="133"/>
      <c r="EN174" s="133"/>
      <c r="EO174" s="133"/>
      <c r="EP174" s="133"/>
      <c r="EQ174" s="133"/>
      <c r="ER174" s="133"/>
      <c r="ES174" s="133"/>
      <c r="ET174" s="133"/>
      <c r="EU174" s="133"/>
      <c r="EV174" s="133"/>
      <c r="EW174" s="133"/>
      <c r="EX174" s="133"/>
      <c r="EY174" s="133"/>
      <c r="EZ174" s="133"/>
      <c r="FA174" s="133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  <c r="GE174" s="133"/>
      <c r="GF174" s="133"/>
      <c r="GG174" s="133"/>
      <c r="GH174" s="133"/>
      <c r="GI174" s="133"/>
      <c r="GJ174" s="133"/>
      <c r="GK174" s="133"/>
      <c r="GL174" s="133"/>
      <c r="GM174" s="133"/>
      <c r="GN174" s="133"/>
      <c r="GO174" s="133"/>
      <c r="GP174" s="133"/>
      <c r="GQ174" s="133"/>
      <c r="GR174" s="133"/>
      <c r="GS174" s="133"/>
      <c r="GT174" s="133"/>
      <c r="GU174" s="133"/>
      <c r="GV174" s="133"/>
      <c r="GW174" s="133"/>
      <c r="GX174" s="133"/>
      <c r="GY174" s="133"/>
      <c r="GZ174" s="133"/>
      <c r="HA174" s="133"/>
      <c r="HB174" s="133"/>
      <c r="HC174" s="133"/>
      <c r="HD174" s="133"/>
      <c r="HE174" s="133"/>
      <c r="HF174" s="133"/>
      <c r="HG174" s="133"/>
      <c r="HH174" s="133"/>
      <c r="HI174" s="133"/>
      <c r="HJ174" s="133"/>
      <c r="HK174" s="133"/>
      <c r="HL174" s="133"/>
      <c r="HM174" s="133"/>
      <c r="HN174" s="133"/>
      <c r="HO174" s="133"/>
      <c r="HP174" s="133"/>
      <c r="HQ174" s="133"/>
      <c r="HR174" s="133"/>
      <c r="HS174" s="133"/>
      <c r="HT174" s="133"/>
      <c r="HU174" s="133"/>
      <c r="HV174" s="133"/>
      <c r="HW174" s="133"/>
      <c r="HX174" s="133"/>
      <c r="HY174" s="133"/>
      <c r="HZ174" s="133"/>
      <c r="IA174" s="133"/>
      <c r="IB174" s="133"/>
      <c r="IC174" s="133"/>
      <c r="ID174" s="133"/>
      <c r="IE174" s="133"/>
      <c r="IF174" s="133"/>
      <c r="IG174" s="133"/>
      <c r="IH174" s="133"/>
      <c r="II174" s="133"/>
      <c r="IJ174" s="133"/>
      <c r="IK174" s="133"/>
      <c r="IL174" s="133"/>
      <c r="IM174" s="133"/>
      <c r="IN174" s="133"/>
      <c r="IO174" s="133"/>
      <c r="IP174" s="133"/>
      <c r="IQ174" s="133"/>
      <c r="IR174" s="133"/>
      <c r="IS174" s="133"/>
      <c r="IT174" s="133"/>
      <c r="IU174" s="133"/>
      <c r="IV174" s="133"/>
    </row>
    <row r="175" spans="1:256" s="122" customFormat="1" ht="31.5">
      <c r="A175" s="142"/>
      <c r="B175" s="161" t="s">
        <v>510</v>
      </c>
      <c r="C175" s="162" t="s">
        <v>511</v>
      </c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3"/>
      <c r="EM175" s="133"/>
      <c r="EN175" s="133"/>
      <c r="EO175" s="133"/>
      <c r="EP175" s="133"/>
      <c r="EQ175" s="133"/>
      <c r="ER175" s="133"/>
      <c r="ES175" s="133"/>
      <c r="ET175" s="133"/>
      <c r="EU175" s="133"/>
      <c r="EV175" s="133"/>
      <c r="EW175" s="133"/>
      <c r="EX175" s="133"/>
      <c r="EY175" s="133"/>
      <c r="EZ175" s="133"/>
      <c r="FA175" s="133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  <c r="GE175" s="133"/>
      <c r="GF175" s="133"/>
      <c r="GG175" s="133"/>
      <c r="GH175" s="133"/>
      <c r="GI175" s="133"/>
      <c r="GJ175" s="133"/>
      <c r="GK175" s="133"/>
      <c r="GL175" s="133"/>
      <c r="GM175" s="133"/>
      <c r="GN175" s="133"/>
      <c r="GO175" s="133"/>
      <c r="GP175" s="133"/>
      <c r="GQ175" s="133"/>
      <c r="GR175" s="133"/>
      <c r="GS175" s="133"/>
      <c r="GT175" s="133"/>
      <c r="GU175" s="133"/>
      <c r="GV175" s="133"/>
      <c r="GW175" s="133"/>
      <c r="GX175" s="133"/>
      <c r="GY175" s="133"/>
      <c r="GZ175" s="133"/>
      <c r="HA175" s="133"/>
      <c r="HB175" s="133"/>
      <c r="HC175" s="133"/>
      <c r="HD175" s="133"/>
      <c r="HE175" s="133"/>
      <c r="HF175" s="133"/>
      <c r="HG175" s="133"/>
      <c r="HH175" s="133"/>
      <c r="HI175" s="133"/>
      <c r="HJ175" s="133"/>
      <c r="HK175" s="133"/>
      <c r="HL175" s="133"/>
      <c r="HM175" s="133"/>
      <c r="HN175" s="133"/>
      <c r="HO175" s="133"/>
      <c r="HP175" s="133"/>
      <c r="HQ175" s="133"/>
      <c r="HR175" s="133"/>
      <c r="HS175" s="133"/>
      <c r="HT175" s="133"/>
      <c r="HU175" s="133"/>
      <c r="HV175" s="133"/>
      <c r="HW175" s="133"/>
      <c r="HX175" s="133"/>
      <c r="HY175" s="133"/>
      <c r="HZ175" s="133"/>
      <c r="IA175" s="133"/>
      <c r="IB175" s="133"/>
      <c r="IC175" s="133"/>
      <c r="ID175" s="133"/>
      <c r="IE175" s="133"/>
      <c r="IF175" s="133"/>
      <c r="IG175" s="133"/>
      <c r="IH175" s="133"/>
      <c r="II175" s="133"/>
      <c r="IJ175" s="133"/>
      <c r="IK175" s="133"/>
      <c r="IL175" s="133"/>
      <c r="IM175" s="133"/>
      <c r="IN175" s="133"/>
      <c r="IO175" s="133"/>
      <c r="IP175" s="133"/>
      <c r="IQ175" s="133"/>
      <c r="IR175" s="133"/>
      <c r="IS175" s="133"/>
      <c r="IT175" s="133"/>
      <c r="IU175" s="133"/>
      <c r="IV175" s="133"/>
    </row>
    <row r="176" spans="1:256" s="122" customFormat="1" ht="31.5">
      <c r="A176" s="142"/>
      <c r="B176" s="161" t="s">
        <v>512</v>
      </c>
      <c r="C176" s="162" t="s">
        <v>513</v>
      </c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  <c r="DJ176" s="133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  <c r="EE176" s="133"/>
      <c r="EF176" s="133"/>
      <c r="EG176" s="133"/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  <c r="GE176" s="133"/>
      <c r="GF176" s="133"/>
      <c r="GG176" s="133"/>
      <c r="GH176" s="133"/>
      <c r="GI176" s="133"/>
      <c r="GJ176" s="133"/>
      <c r="GK176" s="133"/>
      <c r="GL176" s="133"/>
      <c r="GM176" s="133"/>
      <c r="GN176" s="133"/>
      <c r="GO176" s="133"/>
      <c r="GP176" s="133"/>
      <c r="GQ176" s="133"/>
      <c r="GR176" s="133"/>
      <c r="GS176" s="133"/>
      <c r="GT176" s="133"/>
      <c r="GU176" s="133"/>
      <c r="GV176" s="133"/>
      <c r="GW176" s="133"/>
      <c r="GX176" s="133"/>
      <c r="GY176" s="133"/>
      <c r="GZ176" s="133"/>
      <c r="HA176" s="133"/>
      <c r="HB176" s="133"/>
      <c r="HC176" s="133"/>
      <c r="HD176" s="133"/>
      <c r="HE176" s="133"/>
      <c r="HF176" s="133"/>
      <c r="HG176" s="133"/>
      <c r="HH176" s="133"/>
      <c r="HI176" s="133"/>
      <c r="HJ176" s="133"/>
      <c r="HK176" s="133"/>
      <c r="HL176" s="133"/>
      <c r="HM176" s="133"/>
      <c r="HN176" s="133"/>
      <c r="HO176" s="133"/>
      <c r="HP176" s="133"/>
      <c r="HQ176" s="133"/>
      <c r="HR176" s="133"/>
      <c r="HS176" s="133"/>
      <c r="HT176" s="133"/>
      <c r="HU176" s="133"/>
      <c r="HV176" s="133"/>
      <c r="HW176" s="133"/>
      <c r="HX176" s="133"/>
      <c r="HY176" s="133"/>
      <c r="HZ176" s="133"/>
      <c r="IA176" s="133"/>
      <c r="IB176" s="133"/>
      <c r="IC176" s="133"/>
      <c r="ID176" s="133"/>
      <c r="IE176" s="133"/>
      <c r="IF176" s="133"/>
      <c r="IG176" s="133"/>
      <c r="IH176" s="133"/>
      <c r="II176" s="133"/>
      <c r="IJ176" s="133"/>
      <c r="IK176" s="133"/>
      <c r="IL176" s="133"/>
      <c r="IM176" s="133"/>
      <c r="IN176" s="133"/>
      <c r="IO176" s="133"/>
      <c r="IP176" s="133"/>
      <c r="IQ176" s="133"/>
      <c r="IR176" s="133"/>
      <c r="IS176" s="133"/>
      <c r="IT176" s="133"/>
      <c r="IU176" s="133"/>
      <c r="IV176" s="133"/>
    </row>
    <row r="177" spans="1:256" s="122" customFormat="1" ht="31.5">
      <c r="A177" s="142"/>
      <c r="B177" s="161" t="s">
        <v>514</v>
      </c>
      <c r="C177" s="162" t="s">
        <v>515</v>
      </c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/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133"/>
      <c r="GD177" s="133"/>
      <c r="GE177" s="133"/>
      <c r="GF177" s="133"/>
      <c r="GG177" s="133"/>
      <c r="GH177" s="133"/>
      <c r="GI177" s="133"/>
      <c r="GJ177" s="133"/>
      <c r="GK177" s="133"/>
      <c r="GL177" s="133"/>
      <c r="GM177" s="133"/>
      <c r="GN177" s="133"/>
      <c r="GO177" s="133"/>
      <c r="GP177" s="133"/>
      <c r="GQ177" s="133"/>
      <c r="GR177" s="133"/>
      <c r="GS177" s="133"/>
      <c r="GT177" s="133"/>
      <c r="GU177" s="133"/>
      <c r="GV177" s="133"/>
      <c r="GW177" s="133"/>
      <c r="GX177" s="133"/>
      <c r="GY177" s="133"/>
      <c r="GZ177" s="133"/>
      <c r="HA177" s="133"/>
      <c r="HB177" s="133"/>
      <c r="HC177" s="133"/>
      <c r="HD177" s="133"/>
      <c r="HE177" s="133"/>
      <c r="HF177" s="133"/>
      <c r="HG177" s="133"/>
      <c r="HH177" s="133"/>
      <c r="HI177" s="133"/>
      <c r="HJ177" s="133"/>
      <c r="HK177" s="133"/>
      <c r="HL177" s="133"/>
      <c r="HM177" s="133"/>
      <c r="HN177" s="133"/>
      <c r="HO177" s="133"/>
      <c r="HP177" s="133"/>
      <c r="HQ177" s="133"/>
      <c r="HR177" s="133"/>
      <c r="HS177" s="133"/>
      <c r="HT177" s="133"/>
      <c r="HU177" s="133"/>
      <c r="HV177" s="133"/>
      <c r="HW177" s="133"/>
      <c r="HX177" s="133"/>
      <c r="HY177" s="133"/>
      <c r="HZ177" s="133"/>
      <c r="IA177" s="133"/>
      <c r="IB177" s="133"/>
      <c r="IC177" s="133"/>
      <c r="ID177" s="133"/>
      <c r="IE177" s="133"/>
      <c r="IF177" s="133"/>
      <c r="IG177" s="133"/>
      <c r="IH177" s="133"/>
      <c r="II177" s="133"/>
      <c r="IJ177" s="133"/>
      <c r="IK177" s="133"/>
      <c r="IL177" s="133"/>
      <c r="IM177" s="133"/>
      <c r="IN177" s="133"/>
      <c r="IO177" s="133"/>
      <c r="IP177" s="133"/>
      <c r="IQ177" s="133"/>
      <c r="IR177" s="133"/>
      <c r="IS177" s="133"/>
      <c r="IT177" s="133"/>
      <c r="IU177" s="133"/>
      <c r="IV177" s="133"/>
    </row>
    <row r="178" spans="1:256" s="122" customFormat="1" ht="47.25">
      <c r="A178" s="142"/>
      <c r="B178" s="161" t="s">
        <v>516</v>
      </c>
      <c r="C178" s="162" t="s">
        <v>517</v>
      </c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  <c r="EE178" s="133"/>
      <c r="EF178" s="133"/>
      <c r="EG178" s="133"/>
      <c r="EH178" s="133"/>
      <c r="EI178" s="133"/>
      <c r="EJ178" s="133"/>
      <c r="EK178" s="133"/>
      <c r="EL178" s="133"/>
      <c r="EM178" s="133"/>
      <c r="EN178" s="133"/>
      <c r="EO178" s="133"/>
      <c r="EP178" s="133"/>
      <c r="EQ178" s="133"/>
      <c r="ER178" s="133"/>
      <c r="ES178" s="133"/>
      <c r="ET178" s="133"/>
      <c r="EU178" s="133"/>
      <c r="EV178" s="133"/>
      <c r="EW178" s="133"/>
      <c r="EX178" s="133"/>
      <c r="EY178" s="133"/>
      <c r="EZ178" s="133"/>
      <c r="FA178" s="133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133"/>
      <c r="GD178" s="133"/>
      <c r="GE178" s="133"/>
      <c r="GF178" s="133"/>
      <c r="GG178" s="133"/>
      <c r="GH178" s="133"/>
      <c r="GI178" s="133"/>
      <c r="GJ178" s="133"/>
      <c r="GK178" s="133"/>
      <c r="GL178" s="133"/>
      <c r="GM178" s="133"/>
      <c r="GN178" s="133"/>
      <c r="GO178" s="133"/>
      <c r="GP178" s="133"/>
      <c r="GQ178" s="133"/>
      <c r="GR178" s="133"/>
      <c r="GS178" s="133"/>
      <c r="GT178" s="133"/>
      <c r="GU178" s="133"/>
      <c r="GV178" s="133"/>
      <c r="GW178" s="133"/>
      <c r="GX178" s="133"/>
      <c r="GY178" s="133"/>
      <c r="GZ178" s="133"/>
      <c r="HA178" s="133"/>
      <c r="HB178" s="133"/>
      <c r="HC178" s="133"/>
      <c r="HD178" s="133"/>
      <c r="HE178" s="133"/>
      <c r="HF178" s="133"/>
      <c r="HG178" s="133"/>
      <c r="HH178" s="133"/>
      <c r="HI178" s="133"/>
      <c r="HJ178" s="133"/>
      <c r="HK178" s="133"/>
      <c r="HL178" s="133"/>
      <c r="HM178" s="133"/>
      <c r="HN178" s="133"/>
      <c r="HO178" s="133"/>
      <c r="HP178" s="133"/>
      <c r="HQ178" s="133"/>
      <c r="HR178" s="133"/>
      <c r="HS178" s="133"/>
      <c r="HT178" s="133"/>
      <c r="HU178" s="133"/>
      <c r="HV178" s="133"/>
      <c r="HW178" s="133"/>
      <c r="HX178" s="133"/>
      <c r="HY178" s="133"/>
      <c r="HZ178" s="133"/>
      <c r="IA178" s="133"/>
      <c r="IB178" s="133"/>
      <c r="IC178" s="133"/>
      <c r="ID178" s="133"/>
      <c r="IE178" s="133"/>
      <c r="IF178" s="133"/>
      <c r="IG178" s="133"/>
      <c r="IH178" s="133"/>
      <c r="II178" s="133"/>
      <c r="IJ178" s="133"/>
      <c r="IK178" s="133"/>
      <c r="IL178" s="133"/>
      <c r="IM178" s="133"/>
      <c r="IN178" s="133"/>
      <c r="IO178" s="133"/>
      <c r="IP178" s="133"/>
      <c r="IQ178" s="133"/>
      <c r="IR178" s="133"/>
      <c r="IS178" s="133"/>
      <c r="IT178" s="133"/>
      <c r="IU178" s="133"/>
      <c r="IV178" s="133"/>
    </row>
    <row r="179" spans="1:256" s="122" customFormat="1" ht="31.5">
      <c r="A179" s="142"/>
      <c r="B179" s="161" t="s">
        <v>518</v>
      </c>
      <c r="C179" s="162" t="s">
        <v>519</v>
      </c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33"/>
      <c r="DI179" s="133"/>
      <c r="DJ179" s="133"/>
      <c r="DK179" s="133"/>
      <c r="DL179" s="133"/>
      <c r="DM179" s="133"/>
      <c r="DN179" s="133"/>
      <c r="DO179" s="133"/>
      <c r="DP179" s="133"/>
      <c r="DQ179" s="133"/>
      <c r="DR179" s="133"/>
      <c r="DS179" s="133"/>
      <c r="DT179" s="133"/>
      <c r="DU179" s="133"/>
      <c r="DV179" s="133"/>
      <c r="DW179" s="133"/>
      <c r="DX179" s="133"/>
      <c r="DY179" s="133"/>
      <c r="DZ179" s="133"/>
      <c r="EA179" s="133"/>
      <c r="EB179" s="133"/>
      <c r="EC179" s="133"/>
      <c r="ED179" s="133"/>
      <c r="EE179" s="133"/>
      <c r="EF179" s="133"/>
      <c r="EG179" s="133"/>
      <c r="EH179" s="133"/>
      <c r="EI179" s="133"/>
      <c r="EJ179" s="133"/>
      <c r="EK179" s="133"/>
      <c r="EL179" s="133"/>
      <c r="EM179" s="133"/>
      <c r="EN179" s="133"/>
      <c r="EO179" s="133"/>
      <c r="EP179" s="133"/>
      <c r="EQ179" s="133"/>
      <c r="ER179" s="133"/>
      <c r="ES179" s="133"/>
      <c r="ET179" s="133"/>
      <c r="EU179" s="133"/>
      <c r="EV179" s="133"/>
      <c r="EW179" s="133"/>
      <c r="EX179" s="133"/>
      <c r="EY179" s="133"/>
      <c r="EZ179" s="133"/>
      <c r="FA179" s="133"/>
      <c r="FB179" s="133"/>
      <c r="FC179" s="133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133"/>
      <c r="GD179" s="133"/>
      <c r="GE179" s="133"/>
      <c r="GF179" s="133"/>
      <c r="GG179" s="133"/>
      <c r="GH179" s="133"/>
      <c r="GI179" s="133"/>
      <c r="GJ179" s="133"/>
      <c r="GK179" s="133"/>
      <c r="GL179" s="133"/>
      <c r="GM179" s="133"/>
      <c r="GN179" s="133"/>
      <c r="GO179" s="133"/>
      <c r="GP179" s="133"/>
      <c r="GQ179" s="133"/>
      <c r="GR179" s="133"/>
      <c r="GS179" s="133"/>
      <c r="GT179" s="133"/>
      <c r="GU179" s="133"/>
      <c r="GV179" s="133"/>
      <c r="GW179" s="133"/>
      <c r="GX179" s="133"/>
      <c r="GY179" s="133"/>
      <c r="GZ179" s="133"/>
      <c r="HA179" s="133"/>
      <c r="HB179" s="133"/>
      <c r="HC179" s="133"/>
      <c r="HD179" s="133"/>
      <c r="HE179" s="133"/>
      <c r="HF179" s="133"/>
      <c r="HG179" s="133"/>
      <c r="HH179" s="133"/>
      <c r="HI179" s="133"/>
      <c r="HJ179" s="133"/>
      <c r="HK179" s="133"/>
      <c r="HL179" s="133"/>
      <c r="HM179" s="133"/>
      <c r="HN179" s="133"/>
      <c r="HO179" s="133"/>
      <c r="HP179" s="133"/>
      <c r="HQ179" s="133"/>
      <c r="HR179" s="133"/>
      <c r="HS179" s="133"/>
      <c r="HT179" s="133"/>
      <c r="HU179" s="133"/>
      <c r="HV179" s="133"/>
      <c r="HW179" s="133"/>
      <c r="HX179" s="133"/>
      <c r="HY179" s="133"/>
      <c r="HZ179" s="133"/>
      <c r="IA179" s="133"/>
      <c r="IB179" s="133"/>
      <c r="IC179" s="133"/>
      <c r="ID179" s="133"/>
      <c r="IE179" s="133"/>
      <c r="IF179" s="133"/>
      <c r="IG179" s="133"/>
      <c r="IH179" s="133"/>
      <c r="II179" s="133"/>
      <c r="IJ179" s="133"/>
      <c r="IK179" s="133"/>
      <c r="IL179" s="133"/>
      <c r="IM179" s="133"/>
      <c r="IN179" s="133"/>
      <c r="IO179" s="133"/>
      <c r="IP179" s="133"/>
      <c r="IQ179" s="133"/>
      <c r="IR179" s="133"/>
      <c r="IS179" s="133"/>
      <c r="IT179" s="133"/>
      <c r="IU179" s="133"/>
      <c r="IV179" s="133"/>
    </row>
    <row r="180" spans="1:256" s="122" customFormat="1" ht="31.5">
      <c r="A180" s="142"/>
      <c r="B180" s="161" t="s">
        <v>520</v>
      </c>
      <c r="C180" s="162" t="s">
        <v>521</v>
      </c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33"/>
      <c r="DI180" s="133"/>
      <c r="DJ180" s="133"/>
      <c r="DK180" s="133"/>
      <c r="DL180" s="133"/>
      <c r="DM180" s="133"/>
      <c r="DN180" s="133"/>
      <c r="DO180" s="133"/>
      <c r="DP180" s="133"/>
      <c r="DQ180" s="133"/>
      <c r="DR180" s="133"/>
      <c r="DS180" s="133"/>
      <c r="DT180" s="133"/>
      <c r="DU180" s="133"/>
      <c r="DV180" s="133"/>
      <c r="DW180" s="133"/>
      <c r="DX180" s="133"/>
      <c r="DY180" s="133"/>
      <c r="DZ180" s="133"/>
      <c r="EA180" s="133"/>
      <c r="EB180" s="133"/>
      <c r="EC180" s="133"/>
      <c r="ED180" s="133"/>
      <c r="EE180" s="133"/>
      <c r="EF180" s="133"/>
      <c r="EG180" s="133"/>
      <c r="EH180" s="133"/>
      <c r="EI180" s="133"/>
      <c r="EJ180" s="133"/>
      <c r="EK180" s="133"/>
      <c r="EL180" s="133"/>
      <c r="EM180" s="133"/>
      <c r="EN180" s="133"/>
      <c r="EO180" s="133"/>
      <c r="EP180" s="133"/>
      <c r="EQ180" s="133"/>
      <c r="ER180" s="133"/>
      <c r="ES180" s="133"/>
      <c r="ET180" s="133"/>
      <c r="EU180" s="133"/>
      <c r="EV180" s="133"/>
      <c r="EW180" s="133"/>
      <c r="EX180" s="133"/>
      <c r="EY180" s="133"/>
      <c r="EZ180" s="133"/>
      <c r="FA180" s="133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133"/>
      <c r="GD180" s="133"/>
      <c r="GE180" s="133"/>
      <c r="GF180" s="133"/>
      <c r="GG180" s="133"/>
      <c r="GH180" s="133"/>
      <c r="GI180" s="133"/>
      <c r="GJ180" s="133"/>
      <c r="GK180" s="133"/>
      <c r="GL180" s="133"/>
      <c r="GM180" s="133"/>
      <c r="GN180" s="133"/>
      <c r="GO180" s="133"/>
      <c r="GP180" s="133"/>
      <c r="GQ180" s="133"/>
      <c r="GR180" s="133"/>
      <c r="GS180" s="133"/>
      <c r="GT180" s="133"/>
      <c r="GU180" s="133"/>
      <c r="GV180" s="133"/>
      <c r="GW180" s="133"/>
      <c r="GX180" s="133"/>
      <c r="GY180" s="133"/>
      <c r="GZ180" s="133"/>
      <c r="HA180" s="133"/>
      <c r="HB180" s="133"/>
      <c r="HC180" s="133"/>
      <c r="HD180" s="133"/>
      <c r="HE180" s="133"/>
      <c r="HF180" s="133"/>
      <c r="HG180" s="133"/>
      <c r="HH180" s="133"/>
      <c r="HI180" s="133"/>
      <c r="HJ180" s="133"/>
      <c r="HK180" s="133"/>
      <c r="HL180" s="133"/>
      <c r="HM180" s="133"/>
      <c r="HN180" s="133"/>
      <c r="HO180" s="133"/>
      <c r="HP180" s="133"/>
      <c r="HQ180" s="133"/>
      <c r="HR180" s="133"/>
      <c r="HS180" s="133"/>
      <c r="HT180" s="133"/>
      <c r="HU180" s="133"/>
      <c r="HV180" s="133"/>
      <c r="HW180" s="133"/>
      <c r="HX180" s="133"/>
      <c r="HY180" s="133"/>
      <c r="HZ180" s="133"/>
      <c r="IA180" s="133"/>
      <c r="IB180" s="133"/>
      <c r="IC180" s="133"/>
      <c r="ID180" s="133"/>
      <c r="IE180" s="133"/>
      <c r="IF180" s="133"/>
      <c r="IG180" s="133"/>
      <c r="IH180" s="133"/>
      <c r="II180" s="133"/>
      <c r="IJ180" s="133"/>
      <c r="IK180" s="133"/>
      <c r="IL180" s="133"/>
      <c r="IM180" s="133"/>
      <c r="IN180" s="133"/>
      <c r="IO180" s="133"/>
      <c r="IP180" s="133"/>
      <c r="IQ180" s="133"/>
      <c r="IR180" s="133"/>
      <c r="IS180" s="133"/>
      <c r="IT180" s="133"/>
      <c r="IU180" s="133"/>
      <c r="IV180" s="133"/>
    </row>
    <row r="181" spans="1:256" s="122" customFormat="1" ht="31.5">
      <c r="A181" s="142"/>
      <c r="B181" s="159" t="s">
        <v>522</v>
      </c>
      <c r="C181" s="160" t="s">
        <v>175</v>
      </c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  <c r="CO181" s="133"/>
      <c r="CP181" s="133"/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3"/>
      <c r="FD181" s="133"/>
      <c r="FE181" s="133"/>
      <c r="FF181" s="133"/>
      <c r="FG181" s="133"/>
      <c r="FH181" s="133"/>
      <c r="FI181" s="133"/>
      <c r="FJ181" s="133"/>
      <c r="FK181" s="133"/>
      <c r="FL181" s="133"/>
      <c r="FM181" s="133"/>
      <c r="FN181" s="133"/>
      <c r="FO181" s="133"/>
      <c r="FP181" s="133"/>
      <c r="FQ181" s="133"/>
      <c r="FR181" s="133"/>
      <c r="FS181" s="133"/>
      <c r="FT181" s="133"/>
      <c r="FU181" s="133"/>
      <c r="FV181" s="133"/>
      <c r="FW181" s="133"/>
      <c r="FX181" s="133"/>
      <c r="FY181" s="133"/>
      <c r="FZ181" s="133"/>
      <c r="GA181" s="133"/>
      <c r="GB181" s="133"/>
      <c r="GC181" s="133"/>
      <c r="GD181" s="133"/>
      <c r="GE181" s="133"/>
      <c r="GF181" s="133"/>
      <c r="GG181" s="133"/>
      <c r="GH181" s="133"/>
      <c r="GI181" s="133"/>
      <c r="GJ181" s="133"/>
      <c r="GK181" s="133"/>
      <c r="GL181" s="133"/>
      <c r="GM181" s="133"/>
      <c r="GN181" s="133"/>
      <c r="GO181" s="133"/>
      <c r="GP181" s="133"/>
      <c r="GQ181" s="133"/>
      <c r="GR181" s="133"/>
      <c r="GS181" s="133"/>
      <c r="GT181" s="133"/>
      <c r="GU181" s="133"/>
      <c r="GV181" s="133"/>
      <c r="GW181" s="133"/>
      <c r="GX181" s="133"/>
      <c r="GY181" s="133"/>
      <c r="GZ181" s="133"/>
      <c r="HA181" s="133"/>
      <c r="HB181" s="133"/>
      <c r="HC181" s="133"/>
      <c r="HD181" s="133"/>
      <c r="HE181" s="133"/>
      <c r="HF181" s="133"/>
      <c r="HG181" s="133"/>
      <c r="HH181" s="133"/>
      <c r="HI181" s="133"/>
      <c r="HJ181" s="133"/>
      <c r="HK181" s="133"/>
      <c r="HL181" s="133"/>
      <c r="HM181" s="133"/>
      <c r="HN181" s="133"/>
      <c r="HO181" s="133"/>
      <c r="HP181" s="133"/>
      <c r="HQ181" s="133"/>
      <c r="HR181" s="133"/>
      <c r="HS181" s="133"/>
      <c r="HT181" s="133"/>
      <c r="HU181" s="133"/>
      <c r="HV181" s="133"/>
      <c r="HW181" s="133"/>
      <c r="HX181" s="133"/>
      <c r="HY181" s="133"/>
      <c r="HZ181" s="133"/>
      <c r="IA181" s="133"/>
      <c r="IB181" s="133"/>
      <c r="IC181" s="133"/>
      <c r="ID181" s="133"/>
      <c r="IE181" s="133"/>
      <c r="IF181" s="133"/>
      <c r="IG181" s="133"/>
      <c r="IH181" s="133"/>
      <c r="II181" s="133"/>
      <c r="IJ181" s="133"/>
      <c r="IK181" s="133"/>
      <c r="IL181" s="133"/>
      <c r="IM181" s="133"/>
      <c r="IN181" s="133"/>
      <c r="IO181" s="133"/>
      <c r="IP181" s="133"/>
      <c r="IQ181" s="133"/>
      <c r="IR181" s="133"/>
      <c r="IS181" s="133"/>
      <c r="IT181" s="133"/>
      <c r="IU181" s="133"/>
      <c r="IV181" s="133"/>
    </row>
    <row r="182" spans="1:256" s="122" customFormat="1" ht="31.5">
      <c r="A182" s="142"/>
      <c r="B182" s="161" t="s">
        <v>523</v>
      </c>
      <c r="C182" s="162" t="s">
        <v>524</v>
      </c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  <c r="FI182" s="133"/>
      <c r="FJ182" s="133"/>
      <c r="FK182" s="133"/>
      <c r="FL182" s="133"/>
      <c r="FM182" s="133"/>
      <c r="FN182" s="133"/>
      <c r="FO182" s="133"/>
      <c r="FP182" s="133"/>
      <c r="FQ182" s="133"/>
      <c r="FR182" s="133"/>
      <c r="FS182" s="133"/>
      <c r="FT182" s="133"/>
      <c r="FU182" s="133"/>
      <c r="FV182" s="133"/>
      <c r="FW182" s="133"/>
      <c r="FX182" s="133"/>
      <c r="FY182" s="133"/>
      <c r="FZ182" s="133"/>
      <c r="GA182" s="133"/>
      <c r="GB182" s="133"/>
      <c r="GC182" s="133"/>
      <c r="GD182" s="133"/>
      <c r="GE182" s="133"/>
      <c r="GF182" s="133"/>
      <c r="GG182" s="133"/>
      <c r="GH182" s="133"/>
      <c r="GI182" s="133"/>
      <c r="GJ182" s="133"/>
      <c r="GK182" s="133"/>
      <c r="GL182" s="133"/>
      <c r="GM182" s="133"/>
      <c r="GN182" s="133"/>
      <c r="GO182" s="133"/>
      <c r="GP182" s="133"/>
      <c r="GQ182" s="133"/>
      <c r="GR182" s="133"/>
      <c r="GS182" s="133"/>
      <c r="GT182" s="133"/>
      <c r="GU182" s="133"/>
      <c r="GV182" s="133"/>
      <c r="GW182" s="133"/>
      <c r="GX182" s="133"/>
      <c r="GY182" s="133"/>
      <c r="GZ182" s="133"/>
      <c r="HA182" s="133"/>
      <c r="HB182" s="133"/>
      <c r="HC182" s="133"/>
      <c r="HD182" s="133"/>
      <c r="HE182" s="133"/>
      <c r="HF182" s="133"/>
      <c r="HG182" s="133"/>
      <c r="HH182" s="133"/>
      <c r="HI182" s="133"/>
      <c r="HJ182" s="133"/>
      <c r="HK182" s="133"/>
      <c r="HL182" s="133"/>
      <c r="HM182" s="133"/>
      <c r="HN182" s="133"/>
      <c r="HO182" s="133"/>
      <c r="HP182" s="133"/>
      <c r="HQ182" s="133"/>
      <c r="HR182" s="133"/>
      <c r="HS182" s="133"/>
      <c r="HT182" s="133"/>
      <c r="HU182" s="133"/>
      <c r="HV182" s="133"/>
      <c r="HW182" s="133"/>
      <c r="HX182" s="133"/>
      <c r="HY182" s="133"/>
      <c r="HZ182" s="133"/>
      <c r="IA182" s="133"/>
      <c r="IB182" s="133"/>
      <c r="IC182" s="133"/>
      <c r="ID182" s="133"/>
      <c r="IE182" s="133"/>
      <c r="IF182" s="133"/>
      <c r="IG182" s="133"/>
      <c r="IH182" s="133"/>
      <c r="II182" s="133"/>
      <c r="IJ182" s="133"/>
      <c r="IK182" s="133"/>
      <c r="IL182" s="133"/>
      <c r="IM182" s="133"/>
      <c r="IN182" s="133"/>
      <c r="IO182" s="133"/>
      <c r="IP182" s="133"/>
      <c r="IQ182" s="133"/>
      <c r="IR182" s="133"/>
      <c r="IS182" s="133"/>
      <c r="IT182" s="133"/>
      <c r="IU182" s="133"/>
      <c r="IV182" s="133"/>
    </row>
    <row r="183" spans="1:256" s="122" customFormat="1" ht="15.75">
      <c r="A183" s="142"/>
      <c r="B183" s="156" t="s">
        <v>525</v>
      </c>
      <c r="C183" s="163" t="s">
        <v>277</v>
      </c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  <c r="FI183" s="133"/>
      <c r="FJ183" s="133"/>
      <c r="FK183" s="133"/>
      <c r="FL183" s="133"/>
      <c r="FM183" s="133"/>
      <c r="FN183" s="133"/>
      <c r="FO183" s="133"/>
      <c r="FP183" s="133"/>
      <c r="FQ183" s="133"/>
      <c r="FR183" s="133"/>
      <c r="FS183" s="133"/>
      <c r="FT183" s="133"/>
      <c r="FU183" s="133"/>
      <c r="FV183" s="133"/>
      <c r="FW183" s="133"/>
      <c r="FX183" s="133"/>
      <c r="FY183" s="133"/>
      <c r="FZ183" s="133"/>
      <c r="GA183" s="133"/>
      <c r="GB183" s="133"/>
      <c r="GC183" s="133"/>
      <c r="GD183" s="133"/>
      <c r="GE183" s="133"/>
      <c r="GF183" s="133"/>
      <c r="GG183" s="133"/>
      <c r="GH183" s="133"/>
      <c r="GI183" s="133"/>
      <c r="GJ183" s="133"/>
      <c r="GK183" s="133"/>
      <c r="GL183" s="133"/>
      <c r="GM183" s="133"/>
      <c r="GN183" s="133"/>
      <c r="GO183" s="133"/>
      <c r="GP183" s="133"/>
      <c r="GQ183" s="133"/>
      <c r="GR183" s="133"/>
      <c r="GS183" s="133"/>
      <c r="GT183" s="133"/>
      <c r="GU183" s="133"/>
      <c r="GV183" s="133"/>
      <c r="GW183" s="133"/>
      <c r="GX183" s="133"/>
      <c r="GY183" s="133"/>
      <c r="GZ183" s="133"/>
      <c r="HA183" s="133"/>
      <c r="HB183" s="133"/>
      <c r="HC183" s="133"/>
      <c r="HD183" s="133"/>
      <c r="HE183" s="133"/>
      <c r="HF183" s="133"/>
      <c r="HG183" s="133"/>
      <c r="HH183" s="133"/>
      <c r="HI183" s="133"/>
      <c r="HJ183" s="133"/>
      <c r="HK183" s="133"/>
      <c r="HL183" s="133"/>
      <c r="HM183" s="133"/>
      <c r="HN183" s="133"/>
      <c r="HO183" s="133"/>
      <c r="HP183" s="133"/>
      <c r="HQ183" s="133"/>
      <c r="HR183" s="133"/>
      <c r="HS183" s="133"/>
      <c r="HT183" s="133"/>
      <c r="HU183" s="133"/>
      <c r="HV183" s="133"/>
      <c r="HW183" s="133"/>
      <c r="HX183" s="133"/>
      <c r="HY183" s="133"/>
      <c r="HZ183" s="133"/>
      <c r="IA183" s="133"/>
      <c r="IB183" s="133"/>
      <c r="IC183" s="133"/>
      <c r="ID183" s="133"/>
      <c r="IE183" s="133"/>
      <c r="IF183" s="133"/>
      <c r="IG183" s="133"/>
      <c r="IH183" s="133"/>
      <c r="II183" s="133"/>
      <c r="IJ183" s="133"/>
      <c r="IK183" s="133"/>
      <c r="IL183" s="133"/>
      <c r="IM183" s="133"/>
      <c r="IN183" s="133"/>
      <c r="IO183" s="133"/>
      <c r="IP183" s="133"/>
      <c r="IQ183" s="133"/>
      <c r="IR183" s="133"/>
      <c r="IS183" s="133"/>
      <c r="IT183" s="133"/>
      <c r="IU183" s="133"/>
      <c r="IV183" s="133"/>
    </row>
    <row r="184" spans="1:256" s="122" customFormat="1" ht="15.75">
      <c r="A184" s="142"/>
      <c r="B184" s="143" t="s">
        <v>231</v>
      </c>
      <c r="C184" s="148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  <c r="FI184" s="133"/>
      <c r="FJ184" s="133"/>
      <c r="FK184" s="133"/>
      <c r="FL184" s="133"/>
      <c r="FM184" s="133"/>
      <c r="FN184" s="133"/>
      <c r="FO184" s="133"/>
      <c r="FP184" s="133"/>
      <c r="FQ184" s="133"/>
      <c r="FR184" s="133"/>
      <c r="FS184" s="133"/>
      <c r="FT184" s="133"/>
      <c r="FU184" s="133"/>
      <c r="FV184" s="133"/>
      <c r="FW184" s="133"/>
      <c r="FX184" s="133"/>
      <c r="FY184" s="133"/>
      <c r="FZ184" s="133"/>
      <c r="GA184" s="133"/>
      <c r="GB184" s="133"/>
      <c r="GC184" s="133"/>
      <c r="GD184" s="133"/>
      <c r="GE184" s="133"/>
      <c r="GF184" s="133"/>
      <c r="GG184" s="133"/>
      <c r="GH184" s="133"/>
      <c r="GI184" s="133"/>
      <c r="GJ184" s="133"/>
      <c r="GK184" s="133"/>
      <c r="GL184" s="133"/>
      <c r="GM184" s="133"/>
      <c r="GN184" s="133"/>
      <c r="GO184" s="133"/>
      <c r="GP184" s="133"/>
      <c r="GQ184" s="133"/>
      <c r="GR184" s="133"/>
      <c r="GS184" s="133"/>
      <c r="GT184" s="133"/>
      <c r="GU184" s="133"/>
      <c r="GV184" s="133"/>
      <c r="GW184" s="133"/>
      <c r="GX184" s="133"/>
      <c r="GY184" s="133"/>
      <c r="GZ184" s="133"/>
      <c r="HA184" s="133"/>
      <c r="HB184" s="133"/>
      <c r="HC184" s="133"/>
      <c r="HD184" s="133"/>
      <c r="HE184" s="133"/>
      <c r="HF184" s="133"/>
      <c r="HG184" s="133"/>
      <c r="HH184" s="133"/>
      <c r="HI184" s="133"/>
      <c r="HJ184" s="133"/>
      <c r="HK184" s="133"/>
      <c r="HL184" s="133"/>
      <c r="HM184" s="133"/>
      <c r="HN184" s="133"/>
      <c r="HO184" s="133"/>
      <c r="HP184" s="133"/>
      <c r="HQ184" s="133"/>
      <c r="HR184" s="133"/>
      <c r="HS184" s="133"/>
      <c r="HT184" s="133"/>
      <c r="HU184" s="133"/>
      <c r="HV184" s="133"/>
      <c r="HW184" s="133"/>
      <c r="HX184" s="133"/>
      <c r="HY184" s="133"/>
      <c r="HZ184" s="133"/>
      <c r="IA184" s="133"/>
      <c r="IB184" s="133"/>
      <c r="IC184" s="133"/>
      <c r="ID184" s="133"/>
      <c r="IE184" s="133"/>
      <c r="IF184" s="133"/>
      <c r="IG184" s="133"/>
      <c r="IH184" s="133"/>
      <c r="II184" s="133"/>
      <c r="IJ184" s="133"/>
      <c r="IK184" s="133"/>
      <c r="IL184" s="133"/>
      <c r="IM184" s="133"/>
      <c r="IN184" s="133"/>
      <c r="IO184" s="133"/>
      <c r="IP184" s="133"/>
      <c r="IQ184" s="133"/>
      <c r="IR184" s="133"/>
      <c r="IS184" s="133"/>
      <c r="IT184" s="133"/>
      <c r="IU184" s="133"/>
      <c r="IV184" s="133"/>
    </row>
    <row r="185" spans="1:256" s="122" customFormat="1" ht="15.75">
      <c r="A185" s="142"/>
      <c r="B185" s="145" t="s">
        <v>526</v>
      </c>
      <c r="C185" s="146" t="s">
        <v>176</v>
      </c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/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/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  <c r="FI185" s="133"/>
      <c r="FJ185" s="133"/>
      <c r="FK185" s="133"/>
      <c r="FL185" s="133"/>
      <c r="FM185" s="133"/>
      <c r="FN185" s="133"/>
      <c r="FO185" s="133"/>
      <c r="FP185" s="133"/>
      <c r="FQ185" s="133"/>
      <c r="FR185" s="133"/>
      <c r="FS185" s="133"/>
      <c r="FT185" s="133"/>
      <c r="FU185" s="133"/>
      <c r="FV185" s="133"/>
      <c r="FW185" s="133"/>
      <c r="FX185" s="133"/>
      <c r="FY185" s="133"/>
      <c r="FZ185" s="133"/>
      <c r="GA185" s="133"/>
      <c r="GB185" s="133"/>
      <c r="GC185" s="133"/>
      <c r="GD185" s="133"/>
      <c r="GE185" s="133"/>
      <c r="GF185" s="133"/>
      <c r="GG185" s="133"/>
      <c r="GH185" s="133"/>
      <c r="GI185" s="133"/>
      <c r="GJ185" s="133"/>
      <c r="GK185" s="133"/>
      <c r="GL185" s="133"/>
      <c r="GM185" s="133"/>
      <c r="GN185" s="133"/>
      <c r="GO185" s="133"/>
      <c r="GP185" s="133"/>
      <c r="GQ185" s="133"/>
      <c r="GR185" s="133"/>
      <c r="GS185" s="133"/>
      <c r="GT185" s="133"/>
      <c r="GU185" s="133"/>
      <c r="GV185" s="133"/>
      <c r="GW185" s="133"/>
      <c r="GX185" s="133"/>
      <c r="GY185" s="133"/>
      <c r="GZ185" s="133"/>
      <c r="HA185" s="133"/>
      <c r="HB185" s="133"/>
      <c r="HC185" s="133"/>
      <c r="HD185" s="133"/>
      <c r="HE185" s="133"/>
      <c r="HF185" s="133"/>
      <c r="HG185" s="133"/>
      <c r="HH185" s="133"/>
      <c r="HI185" s="133"/>
      <c r="HJ185" s="133"/>
      <c r="HK185" s="133"/>
      <c r="HL185" s="133"/>
      <c r="HM185" s="133"/>
      <c r="HN185" s="133"/>
      <c r="HO185" s="133"/>
      <c r="HP185" s="133"/>
      <c r="HQ185" s="133"/>
      <c r="HR185" s="133"/>
      <c r="HS185" s="133"/>
      <c r="HT185" s="133"/>
      <c r="HU185" s="133"/>
      <c r="HV185" s="133"/>
      <c r="HW185" s="133"/>
      <c r="HX185" s="133"/>
      <c r="HY185" s="133"/>
      <c r="HZ185" s="133"/>
      <c r="IA185" s="133"/>
      <c r="IB185" s="133"/>
      <c r="IC185" s="133"/>
      <c r="ID185" s="133"/>
      <c r="IE185" s="133"/>
      <c r="IF185" s="133"/>
      <c r="IG185" s="133"/>
      <c r="IH185" s="133"/>
      <c r="II185" s="133"/>
      <c r="IJ185" s="133"/>
      <c r="IK185" s="133"/>
      <c r="IL185" s="133"/>
      <c r="IM185" s="133"/>
      <c r="IN185" s="133"/>
      <c r="IO185" s="133"/>
      <c r="IP185" s="133"/>
      <c r="IQ185" s="133"/>
      <c r="IR185" s="133"/>
      <c r="IS185" s="133"/>
      <c r="IT185" s="133"/>
      <c r="IU185" s="133"/>
      <c r="IV185" s="133"/>
    </row>
    <row r="186" spans="1:256" s="122" customFormat="1" ht="31.5">
      <c r="A186" s="142"/>
      <c r="B186" s="156" t="s">
        <v>527</v>
      </c>
      <c r="C186" s="148" t="s">
        <v>177</v>
      </c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133"/>
      <c r="CS186" s="133"/>
      <c r="CT186" s="133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/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/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/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/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  <c r="FI186" s="133"/>
      <c r="FJ186" s="133"/>
      <c r="FK186" s="133"/>
      <c r="FL186" s="133"/>
      <c r="FM186" s="133"/>
      <c r="FN186" s="133"/>
      <c r="FO186" s="133"/>
      <c r="FP186" s="133"/>
      <c r="FQ186" s="133"/>
      <c r="FR186" s="133"/>
      <c r="FS186" s="133"/>
      <c r="FT186" s="133"/>
      <c r="FU186" s="133"/>
      <c r="FV186" s="133"/>
      <c r="FW186" s="133"/>
      <c r="FX186" s="133"/>
      <c r="FY186" s="133"/>
      <c r="FZ186" s="133"/>
      <c r="GA186" s="133"/>
      <c r="GB186" s="133"/>
      <c r="GC186" s="133"/>
      <c r="GD186" s="133"/>
      <c r="GE186" s="133"/>
      <c r="GF186" s="133"/>
      <c r="GG186" s="133"/>
      <c r="GH186" s="133"/>
      <c r="GI186" s="133"/>
      <c r="GJ186" s="133"/>
      <c r="GK186" s="133"/>
      <c r="GL186" s="133"/>
      <c r="GM186" s="133"/>
      <c r="GN186" s="133"/>
      <c r="GO186" s="133"/>
      <c r="GP186" s="133"/>
      <c r="GQ186" s="133"/>
      <c r="GR186" s="133"/>
      <c r="GS186" s="133"/>
      <c r="GT186" s="133"/>
      <c r="GU186" s="133"/>
      <c r="GV186" s="133"/>
      <c r="GW186" s="133"/>
      <c r="GX186" s="133"/>
      <c r="GY186" s="133"/>
      <c r="GZ186" s="133"/>
      <c r="HA186" s="133"/>
      <c r="HB186" s="133"/>
      <c r="HC186" s="133"/>
      <c r="HD186" s="133"/>
      <c r="HE186" s="133"/>
      <c r="HF186" s="133"/>
      <c r="HG186" s="133"/>
      <c r="HH186" s="133"/>
      <c r="HI186" s="133"/>
      <c r="HJ186" s="133"/>
      <c r="HK186" s="133"/>
      <c r="HL186" s="133"/>
      <c r="HM186" s="133"/>
      <c r="HN186" s="133"/>
      <c r="HO186" s="133"/>
      <c r="HP186" s="133"/>
      <c r="HQ186" s="133"/>
      <c r="HR186" s="133"/>
      <c r="HS186" s="133"/>
      <c r="HT186" s="133"/>
      <c r="HU186" s="133"/>
      <c r="HV186" s="133"/>
      <c r="HW186" s="133"/>
      <c r="HX186" s="133"/>
      <c r="HY186" s="133"/>
      <c r="HZ186" s="133"/>
      <c r="IA186" s="133"/>
      <c r="IB186" s="133"/>
      <c r="IC186" s="133"/>
      <c r="ID186" s="133"/>
      <c r="IE186" s="133"/>
      <c r="IF186" s="133"/>
      <c r="IG186" s="133"/>
      <c r="IH186" s="133"/>
      <c r="II186" s="133"/>
      <c r="IJ186" s="133"/>
      <c r="IK186" s="133"/>
      <c r="IL186" s="133"/>
      <c r="IM186" s="133"/>
      <c r="IN186" s="133"/>
      <c r="IO186" s="133"/>
      <c r="IP186" s="133"/>
      <c r="IQ186" s="133"/>
      <c r="IR186" s="133"/>
      <c r="IS186" s="133"/>
      <c r="IT186" s="133"/>
      <c r="IU186" s="133"/>
      <c r="IV186" s="133"/>
    </row>
    <row r="187" spans="1:256" s="122" customFormat="1" ht="31.5">
      <c r="A187" s="142"/>
      <c r="B187" s="164" t="s">
        <v>528</v>
      </c>
      <c r="C187" s="150" t="s">
        <v>529</v>
      </c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/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/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/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  <c r="FI187" s="133"/>
      <c r="FJ187" s="133"/>
      <c r="FK187" s="133"/>
      <c r="FL187" s="133"/>
      <c r="FM187" s="133"/>
      <c r="FN187" s="133"/>
      <c r="FO187" s="133"/>
      <c r="FP187" s="133"/>
      <c r="FQ187" s="133"/>
      <c r="FR187" s="133"/>
      <c r="FS187" s="133"/>
      <c r="FT187" s="133"/>
      <c r="FU187" s="133"/>
      <c r="FV187" s="133"/>
      <c r="FW187" s="133"/>
      <c r="FX187" s="133"/>
      <c r="FY187" s="133"/>
      <c r="FZ187" s="133"/>
      <c r="GA187" s="133"/>
      <c r="GB187" s="133"/>
      <c r="GC187" s="133"/>
      <c r="GD187" s="133"/>
      <c r="GE187" s="133"/>
      <c r="GF187" s="133"/>
      <c r="GG187" s="133"/>
      <c r="GH187" s="133"/>
      <c r="GI187" s="133"/>
      <c r="GJ187" s="133"/>
      <c r="GK187" s="133"/>
      <c r="GL187" s="133"/>
      <c r="GM187" s="133"/>
      <c r="GN187" s="133"/>
      <c r="GO187" s="133"/>
      <c r="GP187" s="133"/>
      <c r="GQ187" s="133"/>
      <c r="GR187" s="133"/>
      <c r="GS187" s="133"/>
      <c r="GT187" s="133"/>
      <c r="GU187" s="133"/>
      <c r="GV187" s="133"/>
      <c r="GW187" s="133"/>
      <c r="GX187" s="133"/>
      <c r="GY187" s="133"/>
      <c r="GZ187" s="133"/>
      <c r="HA187" s="133"/>
      <c r="HB187" s="133"/>
      <c r="HC187" s="133"/>
      <c r="HD187" s="133"/>
      <c r="HE187" s="133"/>
      <c r="HF187" s="133"/>
      <c r="HG187" s="133"/>
      <c r="HH187" s="133"/>
      <c r="HI187" s="133"/>
      <c r="HJ187" s="133"/>
      <c r="HK187" s="133"/>
      <c r="HL187" s="133"/>
      <c r="HM187" s="133"/>
      <c r="HN187" s="133"/>
      <c r="HO187" s="133"/>
      <c r="HP187" s="133"/>
      <c r="HQ187" s="133"/>
      <c r="HR187" s="133"/>
      <c r="HS187" s="133"/>
      <c r="HT187" s="133"/>
      <c r="HU187" s="133"/>
      <c r="HV187" s="133"/>
      <c r="HW187" s="133"/>
      <c r="HX187" s="133"/>
      <c r="HY187" s="133"/>
      <c r="HZ187" s="133"/>
      <c r="IA187" s="133"/>
      <c r="IB187" s="133"/>
      <c r="IC187" s="133"/>
      <c r="ID187" s="133"/>
      <c r="IE187" s="133"/>
      <c r="IF187" s="133"/>
      <c r="IG187" s="133"/>
      <c r="IH187" s="133"/>
      <c r="II187" s="133"/>
      <c r="IJ187" s="133"/>
      <c r="IK187" s="133"/>
      <c r="IL187" s="133"/>
      <c r="IM187" s="133"/>
      <c r="IN187" s="133"/>
      <c r="IO187" s="133"/>
      <c r="IP187" s="133"/>
      <c r="IQ187" s="133"/>
      <c r="IR187" s="133"/>
      <c r="IS187" s="133"/>
      <c r="IT187" s="133"/>
      <c r="IU187" s="133"/>
      <c r="IV187" s="133"/>
    </row>
    <row r="188" spans="1:256" s="122" customFormat="1" ht="31.5">
      <c r="A188" s="142"/>
      <c r="B188" s="164" t="s">
        <v>530</v>
      </c>
      <c r="C188" s="150" t="s">
        <v>531</v>
      </c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  <c r="CL188" s="133"/>
      <c r="CM188" s="133"/>
      <c r="CN188" s="133"/>
      <c r="CO188" s="133"/>
      <c r="CP188" s="133"/>
      <c r="CQ188" s="133"/>
      <c r="CR188" s="133"/>
      <c r="CS188" s="133"/>
      <c r="CT188" s="133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3"/>
      <c r="FD188" s="133"/>
      <c r="FE188" s="133"/>
      <c r="FF188" s="133"/>
      <c r="FG188" s="133"/>
      <c r="FH188" s="133"/>
      <c r="FI188" s="133"/>
      <c r="FJ188" s="133"/>
      <c r="FK188" s="133"/>
      <c r="FL188" s="133"/>
      <c r="FM188" s="133"/>
      <c r="FN188" s="133"/>
      <c r="FO188" s="133"/>
      <c r="FP188" s="133"/>
      <c r="FQ188" s="133"/>
      <c r="FR188" s="133"/>
      <c r="FS188" s="133"/>
      <c r="FT188" s="133"/>
      <c r="FU188" s="133"/>
      <c r="FV188" s="133"/>
      <c r="FW188" s="133"/>
      <c r="FX188" s="133"/>
      <c r="FY188" s="133"/>
      <c r="FZ188" s="133"/>
      <c r="GA188" s="133"/>
      <c r="GB188" s="133"/>
      <c r="GC188" s="133"/>
      <c r="GD188" s="133"/>
      <c r="GE188" s="133"/>
      <c r="GF188" s="133"/>
      <c r="GG188" s="133"/>
      <c r="GH188" s="133"/>
      <c r="GI188" s="133"/>
      <c r="GJ188" s="133"/>
      <c r="GK188" s="133"/>
      <c r="GL188" s="133"/>
      <c r="GM188" s="133"/>
      <c r="GN188" s="133"/>
      <c r="GO188" s="133"/>
      <c r="GP188" s="133"/>
      <c r="GQ188" s="133"/>
      <c r="GR188" s="133"/>
      <c r="GS188" s="133"/>
      <c r="GT188" s="133"/>
      <c r="GU188" s="133"/>
      <c r="GV188" s="133"/>
      <c r="GW188" s="133"/>
      <c r="GX188" s="133"/>
      <c r="GY188" s="133"/>
      <c r="GZ188" s="133"/>
      <c r="HA188" s="133"/>
      <c r="HB188" s="133"/>
      <c r="HC188" s="133"/>
      <c r="HD188" s="133"/>
      <c r="HE188" s="133"/>
      <c r="HF188" s="133"/>
      <c r="HG188" s="133"/>
      <c r="HH188" s="133"/>
      <c r="HI188" s="133"/>
      <c r="HJ188" s="133"/>
      <c r="HK188" s="133"/>
      <c r="HL188" s="133"/>
      <c r="HM188" s="133"/>
      <c r="HN188" s="133"/>
      <c r="HO188" s="133"/>
      <c r="HP188" s="133"/>
      <c r="HQ188" s="133"/>
      <c r="HR188" s="133"/>
      <c r="HS188" s="133"/>
      <c r="HT188" s="133"/>
      <c r="HU188" s="133"/>
      <c r="HV188" s="133"/>
      <c r="HW188" s="133"/>
      <c r="HX188" s="133"/>
      <c r="HY188" s="133"/>
      <c r="HZ188" s="133"/>
      <c r="IA188" s="133"/>
      <c r="IB188" s="133"/>
      <c r="IC188" s="133"/>
      <c r="ID188" s="133"/>
      <c r="IE188" s="133"/>
      <c r="IF188" s="133"/>
      <c r="IG188" s="133"/>
      <c r="IH188" s="133"/>
      <c r="II188" s="133"/>
      <c r="IJ188" s="133"/>
      <c r="IK188" s="133"/>
      <c r="IL188" s="133"/>
      <c r="IM188" s="133"/>
      <c r="IN188" s="133"/>
      <c r="IO188" s="133"/>
      <c r="IP188" s="133"/>
      <c r="IQ188" s="133"/>
      <c r="IR188" s="133"/>
      <c r="IS188" s="133"/>
      <c r="IT188" s="133"/>
      <c r="IU188" s="133"/>
      <c r="IV188" s="133"/>
    </row>
    <row r="189" spans="1:256" s="122" customFormat="1" ht="31.5">
      <c r="A189" s="142"/>
      <c r="B189" s="164" t="s">
        <v>532</v>
      </c>
      <c r="C189" s="150" t="s">
        <v>533</v>
      </c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3"/>
      <c r="FD189" s="133"/>
      <c r="FE189" s="133"/>
      <c r="FF189" s="133"/>
      <c r="FG189" s="133"/>
      <c r="FH189" s="133"/>
      <c r="FI189" s="133"/>
      <c r="FJ189" s="133"/>
      <c r="FK189" s="133"/>
      <c r="FL189" s="133"/>
      <c r="FM189" s="133"/>
      <c r="FN189" s="133"/>
      <c r="FO189" s="133"/>
      <c r="FP189" s="133"/>
      <c r="FQ189" s="133"/>
      <c r="FR189" s="133"/>
      <c r="FS189" s="133"/>
      <c r="FT189" s="133"/>
      <c r="FU189" s="133"/>
      <c r="FV189" s="133"/>
      <c r="FW189" s="133"/>
      <c r="FX189" s="133"/>
      <c r="FY189" s="133"/>
      <c r="FZ189" s="133"/>
      <c r="GA189" s="133"/>
      <c r="GB189" s="133"/>
      <c r="GC189" s="133"/>
      <c r="GD189" s="133"/>
      <c r="GE189" s="133"/>
      <c r="GF189" s="133"/>
      <c r="GG189" s="133"/>
      <c r="GH189" s="133"/>
      <c r="GI189" s="133"/>
      <c r="GJ189" s="133"/>
      <c r="GK189" s="133"/>
      <c r="GL189" s="133"/>
      <c r="GM189" s="133"/>
      <c r="GN189" s="133"/>
      <c r="GO189" s="133"/>
      <c r="GP189" s="133"/>
      <c r="GQ189" s="133"/>
      <c r="GR189" s="133"/>
      <c r="GS189" s="133"/>
      <c r="GT189" s="133"/>
      <c r="GU189" s="133"/>
      <c r="GV189" s="133"/>
      <c r="GW189" s="133"/>
      <c r="GX189" s="133"/>
      <c r="GY189" s="133"/>
      <c r="GZ189" s="133"/>
      <c r="HA189" s="133"/>
      <c r="HB189" s="133"/>
      <c r="HC189" s="133"/>
      <c r="HD189" s="133"/>
      <c r="HE189" s="133"/>
      <c r="HF189" s="133"/>
      <c r="HG189" s="133"/>
      <c r="HH189" s="133"/>
      <c r="HI189" s="133"/>
      <c r="HJ189" s="133"/>
      <c r="HK189" s="133"/>
      <c r="HL189" s="133"/>
      <c r="HM189" s="133"/>
      <c r="HN189" s="133"/>
      <c r="HO189" s="133"/>
      <c r="HP189" s="133"/>
      <c r="HQ189" s="133"/>
      <c r="HR189" s="133"/>
      <c r="HS189" s="133"/>
      <c r="HT189" s="133"/>
      <c r="HU189" s="133"/>
      <c r="HV189" s="133"/>
      <c r="HW189" s="133"/>
      <c r="HX189" s="133"/>
      <c r="HY189" s="133"/>
      <c r="HZ189" s="133"/>
      <c r="IA189" s="133"/>
      <c r="IB189" s="133"/>
      <c r="IC189" s="133"/>
      <c r="ID189" s="133"/>
      <c r="IE189" s="133"/>
      <c r="IF189" s="133"/>
      <c r="IG189" s="133"/>
      <c r="IH189" s="133"/>
      <c r="II189" s="133"/>
      <c r="IJ189" s="133"/>
      <c r="IK189" s="133"/>
      <c r="IL189" s="133"/>
      <c r="IM189" s="133"/>
      <c r="IN189" s="133"/>
      <c r="IO189" s="133"/>
      <c r="IP189" s="133"/>
      <c r="IQ189" s="133"/>
      <c r="IR189" s="133"/>
      <c r="IS189" s="133"/>
      <c r="IT189" s="133"/>
      <c r="IU189" s="133"/>
      <c r="IV189" s="133"/>
    </row>
    <row r="190" spans="1:256" s="122" customFormat="1" ht="31.5">
      <c r="A190" s="142"/>
      <c r="B190" s="164" t="s">
        <v>534</v>
      </c>
      <c r="C190" s="150" t="s">
        <v>535</v>
      </c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  <c r="FF190" s="133"/>
      <c r="FG190" s="133"/>
      <c r="FH190" s="133"/>
      <c r="FI190" s="133"/>
      <c r="FJ190" s="133"/>
      <c r="FK190" s="133"/>
      <c r="FL190" s="133"/>
      <c r="FM190" s="133"/>
      <c r="FN190" s="133"/>
      <c r="FO190" s="133"/>
      <c r="FP190" s="133"/>
      <c r="FQ190" s="133"/>
      <c r="FR190" s="133"/>
      <c r="FS190" s="133"/>
      <c r="FT190" s="133"/>
      <c r="FU190" s="133"/>
      <c r="FV190" s="133"/>
      <c r="FW190" s="133"/>
      <c r="FX190" s="133"/>
      <c r="FY190" s="133"/>
      <c r="FZ190" s="133"/>
      <c r="GA190" s="133"/>
      <c r="GB190" s="133"/>
      <c r="GC190" s="133"/>
      <c r="GD190" s="133"/>
      <c r="GE190" s="133"/>
      <c r="GF190" s="133"/>
      <c r="GG190" s="133"/>
      <c r="GH190" s="133"/>
      <c r="GI190" s="133"/>
      <c r="GJ190" s="133"/>
      <c r="GK190" s="133"/>
      <c r="GL190" s="133"/>
      <c r="GM190" s="133"/>
      <c r="GN190" s="133"/>
      <c r="GO190" s="133"/>
      <c r="GP190" s="133"/>
      <c r="GQ190" s="133"/>
      <c r="GR190" s="133"/>
      <c r="GS190" s="133"/>
      <c r="GT190" s="133"/>
      <c r="GU190" s="133"/>
      <c r="GV190" s="133"/>
      <c r="GW190" s="133"/>
      <c r="GX190" s="133"/>
      <c r="GY190" s="133"/>
      <c r="GZ190" s="133"/>
      <c r="HA190" s="133"/>
      <c r="HB190" s="133"/>
      <c r="HC190" s="133"/>
      <c r="HD190" s="133"/>
      <c r="HE190" s="133"/>
      <c r="HF190" s="133"/>
      <c r="HG190" s="133"/>
      <c r="HH190" s="133"/>
      <c r="HI190" s="133"/>
      <c r="HJ190" s="133"/>
      <c r="HK190" s="133"/>
      <c r="HL190" s="133"/>
      <c r="HM190" s="133"/>
      <c r="HN190" s="133"/>
      <c r="HO190" s="133"/>
      <c r="HP190" s="133"/>
      <c r="HQ190" s="133"/>
      <c r="HR190" s="133"/>
      <c r="HS190" s="133"/>
      <c r="HT190" s="133"/>
      <c r="HU190" s="133"/>
      <c r="HV190" s="133"/>
      <c r="HW190" s="133"/>
      <c r="HX190" s="133"/>
      <c r="HY190" s="133"/>
      <c r="HZ190" s="133"/>
      <c r="IA190" s="133"/>
      <c r="IB190" s="133"/>
      <c r="IC190" s="133"/>
      <c r="ID190" s="133"/>
      <c r="IE190" s="133"/>
      <c r="IF190" s="133"/>
      <c r="IG190" s="133"/>
      <c r="IH190" s="133"/>
      <c r="II190" s="133"/>
      <c r="IJ190" s="133"/>
      <c r="IK190" s="133"/>
      <c r="IL190" s="133"/>
      <c r="IM190" s="133"/>
      <c r="IN190" s="133"/>
      <c r="IO190" s="133"/>
      <c r="IP190" s="133"/>
      <c r="IQ190" s="133"/>
      <c r="IR190" s="133"/>
      <c r="IS190" s="133"/>
      <c r="IT190" s="133"/>
      <c r="IU190" s="133"/>
      <c r="IV190" s="133"/>
    </row>
    <row r="191" spans="1:256" s="122" customFormat="1" ht="31.5">
      <c r="A191" s="142"/>
      <c r="B191" s="164" t="s">
        <v>536</v>
      </c>
      <c r="C191" s="150" t="s">
        <v>537</v>
      </c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  <c r="FI191" s="133"/>
      <c r="FJ191" s="133"/>
      <c r="FK191" s="133"/>
      <c r="FL191" s="133"/>
      <c r="FM191" s="133"/>
      <c r="FN191" s="133"/>
      <c r="FO191" s="133"/>
      <c r="FP191" s="133"/>
      <c r="FQ191" s="133"/>
      <c r="FR191" s="133"/>
      <c r="FS191" s="133"/>
      <c r="FT191" s="133"/>
      <c r="FU191" s="133"/>
      <c r="FV191" s="133"/>
      <c r="FW191" s="133"/>
      <c r="FX191" s="133"/>
      <c r="FY191" s="133"/>
      <c r="FZ191" s="133"/>
      <c r="GA191" s="133"/>
      <c r="GB191" s="133"/>
      <c r="GC191" s="133"/>
      <c r="GD191" s="133"/>
      <c r="GE191" s="133"/>
      <c r="GF191" s="133"/>
      <c r="GG191" s="133"/>
      <c r="GH191" s="133"/>
      <c r="GI191" s="133"/>
      <c r="GJ191" s="133"/>
      <c r="GK191" s="133"/>
      <c r="GL191" s="133"/>
      <c r="GM191" s="133"/>
      <c r="GN191" s="133"/>
      <c r="GO191" s="133"/>
      <c r="GP191" s="133"/>
      <c r="GQ191" s="133"/>
      <c r="GR191" s="133"/>
      <c r="GS191" s="133"/>
      <c r="GT191" s="133"/>
      <c r="GU191" s="133"/>
      <c r="GV191" s="133"/>
      <c r="GW191" s="133"/>
      <c r="GX191" s="133"/>
      <c r="GY191" s="133"/>
      <c r="GZ191" s="133"/>
      <c r="HA191" s="133"/>
      <c r="HB191" s="133"/>
      <c r="HC191" s="133"/>
      <c r="HD191" s="133"/>
      <c r="HE191" s="133"/>
      <c r="HF191" s="133"/>
      <c r="HG191" s="133"/>
      <c r="HH191" s="133"/>
      <c r="HI191" s="133"/>
      <c r="HJ191" s="133"/>
      <c r="HK191" s="133"/>
      <c r="HL191" s="133"/>
      <c r="HM191" s="133"/>
      <c r="HN191" s="133"/>
      <c r="HO191" s="133"/>
      <c r="HP191" s="133"/>
      <c r="HQ191" s="133"/>
      <c r="HR191" s="133"/>
      <c r="HS191" s="133"/>
      <c r="HT191" s="133"/>
      <c r="HU191" s="133"/>
      <c r="HV191" s="133"/>
      <c r="HW191" s="133"/>
      <c r="HX191" s="133"/>
      <c r="HY191" s="133"/>
      <c r="HZ191" s="133"/>
      <c r="IA191" s="133"/>
      <c r="IB191" s="133"/>
      <c r="IC191" s="133"/>
      <c r="ID191" s="133"/>
      <c r="IE191" s="133"/>
      <c r="IF191" s="133"/>
      <c r="IG191" s="133"/>
      <c r="IH191" s="133"/>
      <c r="II191" s="133"/>
      <c r="IJ191" s="133"/>
      <c r="IK191" s="133"/>
      <c r="IL191" s="133"/>
      <c r="IM191" s="133"/>
      <c r="IN191" s="133"/>
      <c r="IO191" s="133"/>
      <c r="IP191" s="133"/>
      <c r="IQ191" s="133"/>
      <c r="IR191" s="133"/>
      <c r="IS191" s="133"/>
      <c r="IT191" s="133"/>
      <c r="IU191" s="133"/>
      <c r="IV191" s="133"/>
    </row>
    <row r="192" spans="1:256" s="122" customFormat="1" ht="31.5">
      <c r="A192" s="142"/>
      <c r="B192" s="164" t="s">
        <v>538</v>
      </c>
      <c r="C192" s="150" t="s">
        <v>539</v>
      </c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/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/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3"/>
      <c r="EC192" s="133"/>
      <c r="ED192" s="133"/>
      <c r="EE192" s="133"/>
      <c r="EF192" s="133"/>
      <c r="EG192" s="133"/>
      <c r="EH192" s="133"/>
      <c r="EI192" s="133"/>
      <c r="EJ192" s="133"/>
      <c r="EK192" s="133"/>
      <c r="EL192" s="133"/>
      <c r="EM192" s="133"/>
      <c r="EN192" s="133"/>
      <c r="EO192" s="133"/>
      <c r="EP192" s="133"/>
      <c r="EQ192" s="133"/>
      <c r="ER192" s="133"/>
      <c r="ES192" s="133"/>
      <c r="ET192" s="133"/>
      <c r="EU192" s="133"/>
      <c r="EV192" s="133"/>
      <c r="EW192" s="133"/>
      <c r="EX192" s="133"/>
      <c r="EY192" s="133"/>
      <c r="EZ192" s="133"/>
      <c r="FA192" s="133"/>
      <c r="FB192" s="133"/>
      <c r="FC192" s="133"/>
      <c r="FD192" s="133"/>
      <c r="FE192" s="133"/>
      <c r="FF192" s="133"/>
      <c r="FG192" s="133"/>
      <c r="FH192" s="133"/>
      <c r="FI192" s="133"/>
      <c r="FJ192" s="133"/>
      <c r="FK192" s="133"/>
      <c r="FL192" s="133"/>
      <c r="FM192" s="133"/>
      <c r="FN192" s="133"/>
      <c r="FO192" s="133"/>
      <c r="FP192" s="133"/>
      <c r="FQ192" s="133"/>
      <c r="FR192" s="133"/>
      <c r="FS192" s="133"/>
      <c r="FT192" s="133"/>
      <c r="FU192" s="133"/>
      <c r="FV192" s="133"/>
      <c r="FW192" s="133"/>
      <c r="FX192" s="133"/>
      <c r="FY192" s="133"/>
      <c r="FZ192" s="133"/>
      <c r="GA192" s="133"/>
      <c r="GB192" s="133"/>
      <c r="GC192" s="133"/>
      <c r="GD192" s="133"/>
      <c r="GE192" s="133"/>
      <c r="GF192" s="133"/>
      <c r="GG192" s="133"/>
      <c r="GH192" s="133"/>
      <c r="GI192" s="133"/>
      <c r="GJ192" s="133"/>
      <c r="GK192" s="133"/>
      <c r="GL192" s="133"/>
      <c r="GM192" s="133"/>
      <c r="GN192" s="133"/>
      <c r="GO192" s="133"/>
      <c r="GP192" s="133"/>
      <c r="GQ192" s="133"/>
      <c r="GR192" s="133"/>
      <c r="GS192" s="133"/>
      <c r="GT192" s="133"/>
      <c r="GU192" s="133"/>
      <c r="GV192" s="133"/>
      <c r="GW192" s="133"/>
      <c r="GX192" s="133"/>
      <c r="GY192" s="133"/>
      <c r="GZ192" s="133"/>
      <c r="HA192" s="133"/>
      <c r="HB192" s="133"/>
      <c r="HC192" s="133"/>
      <c r="HD192" s="133"/>
      <c r="HE192" s="133"/>
      <c r="HF192" s="133"/>
      <c r="HG192" s="133"/>
      <c r="HH192" s="133"/>
      <c r="HI192" s="133"/>
      <c r="HJ192" s="133"/>
      <c r="HK192" s="133"/>
      <c r="HL192" s="133"/>
      <c r="HM192" s="133"/>
      <c r="HN192" s="133"/>
      <c r="HO192" s="133"/>
      <c r="HP192" s="133"/>
      <c r="HQ192" s="133"/>
      <c r="HR192" s="133"/>
      <c r="HS192" s="133"/>
      <c r="HT192" s="133"/>
      <c r="HU192" s="133"/>
      <c r="HV192" s="133"/>
      <c r="HW192" s="133"/>
      <c r="HX192" s="133"/>
      <c r="HY192" s="133"/>
      <c r="HZ192" s="133"/>
      <c r="IA192" s="133"/>
      <c r="IB192" s="133"/>
      <c r="IC192" s="133"/>
      <c r="ID192" s="133"/>
      <c r="IE192" s="133"/>
      <c r="IF192" s="133"/>
      <c r="IG192" s="133"/>
      <c r="IH192" s="133"/>
      <c r="II192" s="133"/>
      <c r="IJ192" s="133"/>
      <c r="IK192" s="133"/>
      <c r="IL192" s="133"/>
      <c r="IM192" s="133"/>
      <c r="IN192" s="133"/>
      <c r="IO192" s="133"/>
      <c r="IP192" s="133"/>
      <c r="IQ192" s="133"/>
      <c r="IR192" s="133"/>
      <c r="IS192" s="133"/>
      <c r="IT192" s="133"/>
      <c r="IU192" s="133"/>
      <c r="IV192" s="133"/>
    </row>
    <row r="193" spans="1:256" s="122" customFormat="1" ht="31.5">
      <c r="A193" s="142"/>
      <c r="B193" s="164" t="s">
        <v>540</v>
      </c>
      <c r="C193" s="150" t="s">
        <v>541</v>
      </c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3"/>
      <c r="DH193" s="133"/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  <c r="EE193" s="133"/>
      <c r="EF193" s="133"/>
      <c r="EG193" s="133"/>
      <c r="EH193" s="133"/>
      <c r="EI193" s="133"/>
      <c r="EJ193" s="133"/>
      <c r="EK193" s="133"/>
      <c r="EL193" s="133"/>
      <c r="EM193" s="133"/>
      <c r="EN193" s="133"/>
      <c r="EO193" s="133"/>
      <c r="EP193" s="133"/>
      <c r="EQ193" s="133"/>
      <c r="ER193" s="133"/>
      <c r="ES193" s="133"/>
      <c r="ET193" s="133"/>
      <c r="EU193" s="133"/>
      <c r="EV193" s="133"/>
      <c r="EW193" s="133"/>
      <c r="EX193" s="133"/>
      <c r="EY193" s="133"/>
      <c r="EZ193" s="133"/>
      <c r="FA193" s="133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133"/>
      <c r="FP193" s="133"/>
      <c r="FQ193" s="133"/>
      <c r="FR193" s="133"/>
      <c r="FS193" s="133"/>
      <c r="FT193" s="133"/>
      <c r="FU193" s="133"/>
      <c r="FV193" s="133"/>
      <c r="FW193" s="133"/>
      <c r="FX193" s="133"/>
      <c r="FY193" s="133"/>
      <c r="FZ193" s="133"/>
      <c r="GA193" s="133"/>
      <c r="GB193" s="133"/>
      <c r="GC193" s="133"/>
      <c r="GD193" s="133"/>
      <c r="GE193" s="133"/>
      <c r="GF193" s="133"/>
      <c r="GG193" s="133"/>
      <c r="GH193" s="133"/>
      <c r="GI193" s="133"/>
      <c r="GJ193" s="133"/>
      <c r="GK193" s="133"/>
      <c r="GL193" s="133"/>
      <c r="GM193" s="133"/>
      <c r="GN193" s="133"/>
      <c r="GO193" s="133"/>
      <c r="GP193" s="133"/>
      <c r="GQ193" s="133"/>
      <c r="GR193" s="133"/>
      <c r="GS193" s="133"/>
      <c r="GT193" s="133"/>
      <c r="GU193" s="133"/>
      <c r="GV193" s="133"/>
      <c r="GW193" s="133"/>
      <c r="GX193" s="133"/>
      <c r="GY193" s="133"/>
      <c r="GZ193" s="133"/>
      <c r="HA193" s="133"/>
      <c r="HB193" s="133"/>
      <c r="HC193" s="133"/>
      <c r="HD193" s="133"/>
      <c r="HE193" s="133"/>
      <c r="HF193" s="133"/>
      <c r="HG193" s="133"/>
      <c r="HH193" s="133"/>
      <c r="HI193" s="133"/>
      <c r="HJ193" s="133"/>
      <c r="HK193" s="133"/>
      <c r="HL193" s="133"/>
      <c r="HM193" s="133"/>
      <c r="HN193" s="133"/>
      <c r="HO193" s="133"/>
      <c r="HP193" s="133"/>
      <c r="HQ193" s="133"/>
      <c r="HR193" s="133"/>
      <c r="HS193" s="133"/>
      <c r="HT193" s="133"/>
      <c r="HU193" s="133"/>
      <c r="HV193" s="133"/>
      <c r="HW193" s="133"/>
      <c r="HX193" s="133"/>
      <c r="HY193" s="133"/>
      <c r="HZ193" s="133"/>
      <c r="IA193" s="133"/>
      <c r="IB193" s="133"/>
      <c r="IC193" s="133"/>
      <c r="ID193" s="133"/>
      <c r="IE193" s="133"/>
      <c r="IF193" s="133"/>
      <c r="IG193" s="133"/>
      <c r="IH193" s="133"/>
      <c r="II193" s="133"/>
      <c r="IJ193" s="133"/>
      <c r="IK193" s="133"/>
      <c r="IL193" s="133"/>
      <c r="IM193" s="133"/>
      <c r="IN193" s="133"/>
      <c r="IO193" s="133"/>
      <c r="IP193" s="133"/>
      <c r="IQ193" s="133"/>
      <c r="IR193" s="133"/>
      <c r="IS193" s="133"/>
      <c r="IT193" s="133"/>
      <c r="IU193" s="133"/>
      <c r="IV193" s="133"/>
    </row>
    <row r="194" spans="1:256" s="122" customFormat="1" ht="31.5">
      <c r="A194" s="142"/>
      <c r="B194" s="164" t="s">
        <v>542</v>
      </c>
      <c r="C194" s="150" t="s">
        <v>543</v>
      </c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3"/>
      <c r="DG194" s="133"/>
      <c r="DH194" s="133"/>
      <c r="DI194" s="133"/>
      <c r="DJ194" s="133"/>
      <c r="DK194" s="133"/>
      <c r="DL194" s="133"/>
      <c r="DM194" s="133"/>
      <c r="DN194" s="133"/>
      <c r="DO194" s="133"/>
      <c r="DP194" s="133"/>
      <c r="DQ194" s="133"/>
      <c r="DR194" s="133"/>
      <c r="DS194" s="133"/>
      <c r="DT194" s="133"/>
      <c r="DU194" s="133"/>
      <c r="DV194" s="133"/>
      <c r="DW194" s="133"/>
      <c r="DX194" s="133"/>
      <c r="DY194" s="133"/>
      <c r="DZ194" s="133"/>
      <c r="EA194" s="133"/>
      <c r="EB194" s="133"/>
      <c r="EC194" s="133"/>
      <c r="ED194" s="133"/>
      <c r="EE194" s="133"/>
      <c r="EF194" s="133"/>
      <c r="EG194" s="133"/>
      <c r="EH194" s="133"/>
      <c r="EI194" s="133"/>
      <c r="EJ194" s="133"/>
      <c r="EK194" s="133"/>
      <c r="EL194" s="133"/>
      <c r="EM194" s="133"/>
      <c r="EN194" s="133"/>
      <c r="EO194" s="133"/>
      <c r="EP194" s="133"/>
      <c r="EQ194" s="133"/>
      <c r="ER194" s="133"/>
      <c r="ES194" s="133"/>
      <c r="ET194" s="133"/>
      <c r="EU194" s="133"/>
      <c r="EV194" s="133"/>
      <c r="EW194" s="133"/>
      <c r="EX194" s="133"/>
      <c r="EY194" s="133"/>
      <c r="EZ194" s="133"/>
      <c r="FA194" s="133"/>
      <c r="FB194" s="133"/>
      <c r="FC194" s="133"/>
      <c r="FD194" s="133"/>
      <c r="FE194" s="133"/>
      <c r="FF194" s="133"/>
      <c r="FG194" s="133"/>
      <c r="FH194" s="133"/>
      <c r="FI194" s="133"/>
      <c r="FJ194" s="133"/>
      <c r="FK194" s="133"/>
      <c r="FL194" s="133"/>
      <c r="FM194" s="133"/>
      <c r="FN194" s="133"/>
      <c r="FO194" s="133"/>
      <c r="FP194" s="133"/>
      <c r="FQ194" s="133"/>
      <c r="FR194" s="133"/>
      <c r="FS194" s="133"/>
      <c r="FT194" s="133"/>
      <c r="FU194" s="133"/>
      <c r="FV194" s="133"/>
      <c r="FW194" s="133"/>
      <c r="FX194" s="133"/>
      <c r="FY194" s="133"/>
      <c r="FZ194" s="133"/>
      <c r="GA194" s="133"/>
      <c r="GB194" s="133"/>
      <c r="GC194" s="133"/>
      <c r="GD194" s="133"/>
      <c r="GE194" s="133"/>
      <c r="GF194" s="133"/>
      <c r="GG194" s="133"/>
      <c r="GH194" s="133"/>
      <c r="GI194" s="133"/>
      <c r="GJ194" s="133"/>
      <c r="GK194" s="133"/>
      <c r="GL194" s="133"/>
      <c r="GM194" s="133"/>
      <c r="GN194" s="133"/>
      <c r="GO194" s="133"/>
      <c r="GP194" s="133"/>
      <c r="GQ194" s="133"/>
      <c r="GR194" s="133"/>
      <c r="GS194" s="133"/>
      <c r="GT194" s="133"/>
      <c r="GU194" s="133"/>
      <c r="GV194" s="133"/>
      <c r="GW194" s="133"/>
      <c r="GX194" s="133"/>
      <c r="GY194" s="133"/>
      <c r="GZ194" s="133"/>
      <c r="HA194" s="133"/>
      <c r="HB194" s="133"/>
      <c r="HC194" s="133"/>
      <c r="HD194" s="133"/>
      <c r="HE194" s="133"/>
      <c r="HF194" s="133"/>
      <c r="HG194" s="133"/>
      <c r="HH194" s="133"/>
      <c r="HI194" s="133"/>
      <c r="HJ194" s="133"/>
      <c r="HK194" s="133"/>
      <c r="HL194" s="133"/>
      <c r="HM194" s="133"/>
      <c r="HN194" s="133"/>
      <c r="HO194" s="133"/>
      <c r="HP194" s="133"/>
      <c r="HQ194" s="133"/>
      <c r="HR194" s="133"/>
      <c r="HS194" s="133"/>
      <c r="HT194" s="133"/>
      <c r="HU194" s="133"/>
      <c r="HV194" s="133"/>
      <c r="HW194" s="133"/>
      <c r="HX194" s="133"/>
      <c r="HY194" s="133"/>
      <c r="HZ194" s="133"/>
      <c r="IA194" s="133"/>
      <c r="IB194" s="133"/>
      <c r="IC194" s="133"/>
      <c r="ID194" s="133"/>
      <c r="IE194" s="133"/>
      <c r="IF194" s="133"/>
      <c r="IG194" s="133"/>
      <c r="IH194" s="133"/>
      <c r="II194" s="133"/>
      <c r="IJ194" s="133"/>
      <c r="IK194" s="133"/>
      <c r="IL194" s="133"/>
      <c r="IM194" s="133"/>
      <c r="IN194" s="133"/>
      <c r="IO194" s="133"/>
      <c r="IP194" s="133"/>
      <c r="IQ194" s="133"/>
      <c r="IR194" s="133"/>
      <c r="IS194" s="133"/>
      <c r="IT194" s="133"/>
      <c r="IU194" s="133"/>
      <c r="IV194" s="133"/>
    </row>
    <row r="195" spans="1:256" s="122" customFormat="1" ht="15.75">
      <c r="A195" s="142"/>
      <c r="B195" s="164" t="s">
        <v>544</v>
      </c>
      <c r="C195" s="150" t="s">
        <v>545</v>
      </c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  <c r="CL195" s="133"/>
      <c r="CM195" s="133"/>
      <c r="CN195" s="133"/>
      <c r="CO195" s="133"/>
      <c r="CP195" s="133"/>
      <c r="CQ195" s="133"/>
      <c r="CR195" s="133"/>
      <c r="CS195" s="133"/>
      <c r="CT195" s="133"/>
      <c r="CU195" s="133"/>
      <c r="CV195" s="133"/>
      <c r="CW195" s="133"/>
      <c r="CX195" s="133"/>
      <c r="CY195" s="133"/>
      <c r="CZ195" s="133"/>
      <c r="DA195" s="133"/>
      <c r="DB195" s="133"/>
      <c r="DC195" s="133"/>
      <c r="DD195" s="133"/>
      <c r="DE195" s="133"/>
      <c r="DF195" s="133"/>
      <c r="DG195" s="133"/>
      <c r="DH195" s="133"/>
      <c r="DI195" s="133"/>
      <c r="DJ195" s="133"/>
      <c r="DK195" s="133"/>
      <c r="DL195" s="133"/>
      <c r="DM195" s="133"/>
      <c r="DN195" s="133"/>
      <c r="DO195" s="133"/>
      <c r="DP195" s="133"/>
      <c r="DQ195" s="133"/>
      <c r="DR195" s="133"/>
      <c r="DS195" s="133"/>
      <c r="DT195" s="133"/>
      <c r="DU195" s="133"/>
      <c r="DV195" s="133"/>
      <c r="DW195" s="133"/>
      <c r="DX195" s="133"/>
      <c r="DY195" s="133"/>
      <c r="DZ195" s="133"/>
      <c r="EA195" s="133"/>
      <c r="EB195" s="133"/>
      <c r="EC195" s="133"/>
      <c r="ED195" s="133"/>
      <c r="EE195" s="133"/>
      <c r="EF195" s="133"/>
      <c r="EG195" s="133"/>
      <c r="EH195" s="133"/>
      <c r="EI195" s="133"/>
      <c r="EJ195" s="133"/>
      <c r="EK195" s="133"/>
      <c r="EL195" s="133"/>
      <c r="EM195" s="133"/>
      <c r="EN195" s="133"/>
      <c r="EO195" s="133"/>
      <c r="EP195" s="133"/>
      <c r="EQ195" s="133"/>
      <c r="ER195" s="133"/>
      <c r="ES195" s="133"/>
      <c r="ET195" s="133"/>
      <c r="EU195" s="133"/>
      <c r="EV195" s="133"/>
      <c r="EW195" s="133"/>
      <c r="EX195" s="133"/>
      <c r="EY195" s="133"/>
      <c r="EZ195" s="133"/>
      <c r="FA195" s="133"/>
      <c r="FB195" s="133"/>
      <c r="FC195" s="133"/>
      <c r="FD195" s="133"/>
      <c r="FE195" s="133"/>
      <c r="FF195" s="133"/>
      <c r="FG195" s="133"/>
      <c r="FH195" s="133"/>
      <c r="FI195" s="133"/>
      <c r="FJ195" s="133"/>
      <c r="FK195" s="133"/>
      <c r="FL195" s="133"/>
      <c r="FM195" s="133"/>
      <c r="FN195" s="133"/>
      <c r="FO195" s="133"/>
      <c r="FP195" s="133"/>
      <c r="FQ195" s="133"/>
      <c r="FR195" s="133"/>
      <c r="FS195" s="133"/>
      <c r="FT195" s="133"/>
      <c r="FU195" s="133"/>
      <c r="FV195" s="133"/>
      <c r="FW195" s="133"/>
      <c r="FX195" s="133"/>
      <c r="FY195" s="133"/>
      <c r="FZ195" s="133"/>
      <c r="GA195" s="133"/>
      <c r="GB195" s="133"/>
      <c r="GC195" s="133"/>
      <c r="GD195" s="133"/>
      <c r="GE195" s="133"/>
      <c r="GF195" s="133"/>
      <c r="GG195" s="133"/>
      <c r="GH195" s="133"/>
      <c r="GI195" s="133"/>
      <c r="GJ195" s="133"/>
      <c r="GK195" s="133"/>
      <c r="GL195" s="133"/>
      <c r="GM195" s="133"/>
      <c r="GN195" s="133"/>
      <c r="GO195" s="133"/>
      <c r="GP195" s="133"/>
      <c r="GQ195" s="133"/>
      <c r="GR195" s="133"/>
      <c r="GS195" s="133"/>
      <c r="GT195" s="133"/>
      <c r="GU195" s="133"/>
      <c r="GV195" s="133"/>
      <c r="GW195" s="133"/>
      <c r="GX195" s="133"/>
      <c r="GY195" s="133"/>
      <c r="GZ195" s="133"/>
      <c r="HA195" s="133"/>
      <c r="HB195" s="133"/>
      <c r="HC195" s="133"/>
      <c r="HD195" s="133"/>
      <c r="HE195" s="133"/>
      <c r="HF195" s="133"/>
      <c r="HG195" s="133"/>
      <c r="HH195" s="133"/>
      <c r="HI195" s="133"/>
      <c r="HJ195" s="133"/>
      <c r="HK195" s="133"/>
      <c r="HL195" s="133"/>
      <c r="HM195" s="133"/>
      <c r="HN195" s="133"/>
      <c r="HO195" s="133"/>
      <c r="HP195" s="133"/>
      <c r="HQ195" s="133"/>
      <c r="HR195" s="133"/>
      <c r="HS195" s="133"/>
      <c r="HT195" s="133"/>
      <c r="HU195" s="133"/>
      <c r="HV195" s="133"/>
      <c r="HW195" s="133"/>
      <c r="HX195" s="133"/>
      <c r="HY195" s="133"/>
      <c r="HZ195" s="133"/>
      <c r="IA195" s="133"/>
      <c r="IB195" s="133"/>
      <c r="IC195" s="133"/>
      <c r="ID195" s="133"/>
      <c r="IE195" s="133"/>
      <c r="IF195" s="133"/>
      <c r="IG195" s="133"/>
      <c r="IH195" s="133"/>
      <c r="II195" s="133"/>
      <c r="IJ195" s="133"/>
      <c r="IK195" s="133"/>
      <c r="IL195" s="133"/>
      <c r="IM195" s="133"/>
      <c r="IN195" s="133"/>
      <c r="IO195" s="133"/>
      <c r="IP195" s="133"/>
      <c r="IQ195" s="133"/>
      <c r="IR195" s="133"/>
      <c r="IS195" s="133"/>
      <c r="IT195" s="133"/>
      <c r="IU195" s="133"/>
      <c r="IV195" s="133"/>
    </row>
    <row r="196" spans="1:256" s="122" customFormat="1" ht="31.5">
      <c r="A196" s="142"/>
      <c r="B196" s="156" t="s">
        <v>546</v>
      </c>
      <c r="C196" s="148" t="s">
        <v>178</v>
      </c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  <c r="CL196" s="133"/>
      <c r="CM196" s="133"/>
      <c r="CN196" s="133"/>
      <c r="CO196" s="133"/>
      <c r="CP196" s="133"/>
      <c r="CQ196" s="133"/>
      <c r="CR196" s="133"/>
      <c r="CS196" s="133"/>
      <c r="CT196" s="133"/>
      <c r="CU196" s="133"/>
      <c r="CV196" s="133"/>
      <c r="CW196" s="133"/>
      <c r="CX196" s="133"/>
      <c r="CY196" s="133"/>
      <c r="CZ196" s="133"/>
      <c r="DA196" s="133"/>
      <c r="DB196" s="133"/>
      <c r="DC196" s="133"/>
      <c r="DD196" s="133"/>
      <c r="DE196" s="133"/>
      <c r="DF196" s="133"/>
      <c r="DG196" s="133"/>
      <c r="DH196" s="133"/>
      <c r="DI196" s="133"/>
      <c r="DJ196" s="133"/>
      <c r="DK196" s="133"/>
      <c r="DL196" s="133"/>
      <c r="DM196" s="133"/>
      <c r="DN196" s="133"/>
      <c r="DO196" s="133"/>
      <c r="DP196" s="133"/>
      <c r="DQ196" s="133"/>
      <c r="DR196" s="133"/>
      <c r="DS196" s="133"/>
      <c r="DT196" s="133"/>
      <c r="DU196" s="133"/>
      <c r="DV196" s="133"/>
      <c r="DW196" s="133"/>
      <c r="DX196" s="133"/>
      <c r="DY196" s="133"/>
      <c r="DZ196" s="133"/>
      <c r="EA196" s="133"/>
      <c r="EB196" s="133"/>
      <c r="EC196" s="133"/>
      <c r="ED196" s="133"/>
      <c r="EE196" s="133"/>
      <c r="EF196" s="133"/>
      <c r="EG196" s="133"/>
      <c r="EH196" s="133"/>
      <c r="EI196" s="133"/>
      <c r="EJ196" s="133"/>
      <c r="EK196" s="133"/>
      <c r="EL196" s="133"/>
      <c r="EM196" s="133"/>
      <c r="EN196" s="133"/>
      <c r="EO196" s="133"/>
      <c r="EP196" s="133"/>
      <c r="EQ196" s="133"/>
      <c r="ER196" s="133"/>
      <c r="ES196" s="133"/>
      <c r="ET196" s="133"/>
      <c r="EU196" s="133"/>
      <c r="EV196" s="133"/>
      <c r="EW196" s="133"/>
      <c r="EX196" s="133"/>
      <c r="EY196" s="133"/>
      <c r="EZ196" s="133"/>
      <c r="FA196" s="133"/>
      <c r="FB196" s="133"/>
      <c r="FC196" s="133"/>
      <c r="FD196" s="133"/>
      <c r="FE196" s="133"/>
      <c r="FF196" s="133"/>
      <c r="FG196" s="133"/>
      <c r="FH196" s="133"/>
      <c r="FI196" s="133"/>
      <c r="FJ196" s="133"/>
      <c r="FK196" s="133"/>
      <c r="FL196" s="133"/>
      <c r="FM196" s="133"/>
      <c r="FN196" s="133"/>
      <c r="FO196" s="133"/>
      <c r="FP196" s="133"/>
      <c r="FQ196" s="133"/>
      <c r="FR196" s="133"/>
      <c r="FS196" s="133"/>
      <c r="FT196" s="133"/>
      <c r="FU196" s="133"/>
      <c r="FV196" s="133"/>
      <c r="FW196" s="133"/>
      <c r="FX196" s="133"/>
      <c r="FY196" s="133"/>
      <c r="FZ196" s="133"/>
      <c r="GA196" s="133"/>
      <c r="GB196" s="133"/>
      <c r="GC196" s="133"/>
      <c r="GD196" s="133"/>
      <c r="GE196" s="133"/>
      <c r="GF196" s="133"/>
      <c r="GG196" s="133"/>
      <c r="GH196" s="133"/>
      <c r="GI196" s="133"/>
      <c r="GJ196" s="133"/>
      <c r="GK196" s="133"/>
      <c r="GL196" s="133"/>
      <c r="GM196" s="133"/>
      <c r="GN196" s="133"/>
      <c r="GO196" s="133"/>
      <c r="GP196" s="133"/>
      <c r="GQ196" s="133"/>
      <c r="GR196" s="133"/>
      <c r="GS196" s="133"/>
      <c r="GT196" s="133"/>
      <c r="GU196" s="133"/>
      <c r="GV196" s="133"/>
      <c r="GW196" s="133"/>
      <c r="GX196" s="133"/>
      <c r="GY196" s="133"/>
      <c r="GZ196" s="133"/>
      <c r="HA196" s="133"/>
      <c r="HB196" s="133"/>
      <c r="HC196" s="133"/>
      <c r="HD196" s="133"/>
      <c r="HE196" s="133"/>
      <c r="HF196" s="133"/>
      <c r="HG196" s="133"/>
      <c r="HH196" s="133"/>
      <c r="HI196" s="133"/>
      <c r="HJ196" s="133"/>
      <c r="HK196" s="133"/>
      <c r="HL196" s="133"/>
      <c r="HM196" s="133"/>
      <c r="HN196" s="133"/>
      <c r="HO196" s="133"/>
      <c r="HP196" s="133"/>
      <c r="HQ196" s="133"/>
      <c r="HR196" s="133"/>
      <c r="HS196" s="133"/>
      <c r="HT196" s="133"/>
      <c r="HU196" s="133"/>
      <c r="HV196" s="133"/>
      <c r="HW196" s="133"/>
      <c r="HX196" s="133"/>
      <c r="HY196" s="133"/>
      <c r="HZ196" s="133"/>
      <c r="IA196" s="133"/>
      <c r="IB196" s="133"/>
      <c r="IC196" s="133"/>
      <c r="ID196" s="133"/>
      <c r="IE196" s="133"/>
      <c r="IF196" s="133"/>
      <c r="IG196" s="133"/>
      <c r="IH196" s="133"/>
      <c r="II196" s="133"/>
      <c r="IJ196" s="133"/>
      <c r="IK196" s="133"/>
      <c r="IL196" s="133"/>
      <c r="IM196" s="133"/>
      <c r="IN196" s="133"/>
      <c r="IO196" s="133"/>
      <c r="IP196" s="133"/>
      <c r="IQ196" s="133"/>
      <c r="IR196" s="133"/>
      <c r="IS196" s="133"/>
      <c r="IT196" s="133"/>
      <c r="IU196" s="133"/>
      <c r="IV196" s="133"/>
    </row>
    <row r="197" spans="1:256" s="122" customFormat="1" ht="31.5">
      <c r="A197" s="142"/>
      <c r="B197" s="164" t="s">
        <v>547</v>
      </c>
      <c r="C197" s="150" t="s">
        <v>548</v>
      </c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3"/>
      <c r="DH197" s="133"/>
      <c r="DI197" s="133"/>
      <c r="DJ197" s="133"/>
      <c r="DK197" s="133"/>
      <c r="DL197" s="133"/>
      <c r="DM197" s="133"/>
      <c r="DN197" s="133"/>
      <c r="DO197" s="133"/>
      <c r="DP197" s="133"/>
      <c r="DQ197" s="133"/>
      <c r="DR197" s="133"/>
      <c r="DS197" s="133"/>
      <c r="DT197" s="133"/>
      <c r="DU197" s="133"/>
      <c r="DV197" s="133"/>
      <c r="DW197" s="133"/>
      <c r="DX197" s="133"/>
      <c r="DY197" s="133"/>
      <c r="DZ197" s="133"/>
      <c r="EA197" s="133"/>
      <c r="EB197" s="133"/>
      <c r="EC197" s="133"/>
      <c r="ED197" s="133"/>
      <c r="EE197" s="133"/>
      <c r="EF197" s="133"/>
      <c r="EG197" s="133"/>
      <c r="EH197" s="133"/>
      <c r="EI197" s="133"/>
      <c r="EJ197" s="133"/>
      <c r="EK197" s="133"/>
      <c r="EL197" s="133"/>
      <c r="EM197" s="133"/>
      <c r="EN197" s="133"/>
      <c r="EO197" s="133"/>
      <c r="EP197" s="133"/>
      <c r="EQ197" s="133"/>
      <c r="ER197" s="133"/>
      <c r="ES197" s="133"/>
      <c r="ET197" s="133"/>
      <c r="EU197" s="133"/>
      <c r="EV197" s="133"/>
      <c r="EW197" s="133"/>
      <c r="EX197" s="133"/>
      <c r="EY197" s="133"/>
      <c r="EZ197" s="133"/>
      <c r="FA197" s="133"/>
      <c r="FB197" s="133"/>
      <c r="FC197" s="133"/>
      <c r="FD197" s="133"/>
      <c r="FE197" s="133"/>
      <c r="FF197" s="133"/>
      <c r="FG197" s="133"/>
      <c r="FH197" s="133"/>
      <c r="FI197" s="133"/>
      <c r="FJ197" s="133"/>
      <c r="FK197" s="133"/>
      <c r="FL197" s="133"/>
      <c r="FM197" s="133"/>
      <c r="FN197" s="133"/>
      <c r="FO197" s="133"/>
      <c r="FP197" s="133"/>
      <c r="FQ197" s="133"/>
      <c r="FR197" s="133"/>
      <c r="FS197" s="133"/>
      <c r="FT197" s="133"/>
      <c r="FU197" s="133"/>
      <c r="FV197" s="133"/>
      <c r="FW197" s="133"/>
      <c r="FX197" s="133"/>
      <c r="FY197" s="133"/>
      <c r="FZ197" s="133"/>
      <c r="GA197" s="133"/>
      <c r="GB197" s="133"/>
      <c r="GC197" s="133"/>
      <c r="GD197" s="133"/>
      <c r="GE197" s="133"/>
      <c r="GF197" s="133"/>
      <c r="GG197" s="133"/>
      <c r="GH197" s="133"/>
      <c r="GI197" s="133"/>
      <c r="GJ197" s="133"/>
      <c r="GK197" s="133"/>
      <c r="GL197" s="133"/>
      <c r="GM197" s="133"/>
      <c r="GN197" s="133"/>
      <c r="GO197" s="133"/>
      <c r="GP197" s="133"/>
      <c r="GQ197" s="133"/>
      <c r="GR197" s="133"/>
      <c r="GS197" s="133"/>
      <c r="GT197" s="133"/>
      <c r="GU197" s="133"/>
      <c r="GV197" s="133"/>
      <c r="GW197" s="133"/>
      <c r="GX197" s="133"/>
      <c r="GY197" s="133"/>
      <c r="GZ197" s="133"/>
      <c r="HA197" s="133"/>
      <c r="HB197" s="133"/>
      <c r="HC197" s="133"/>
      <c r="HD197" s="133"/>
      <c r="HE197" s="133"/>
      <c r="HF197" s="133"/>
      <c r="HG197" s="133"/>
      <c r="HH197" s="133"/>
      <c r="HI197" s="133"/>
      <c r="HJ197" s="133"/>
      <c r="HK197" s="133"/>
      <c r="HL197" s="133"/>
      <c r="HM197" s="133"/>
      <c r="HN197" s="133"/>
      <c r="HO197" s="133"/>
      <c r="HP197" s="133"/>
      <c r="HQ197" s="133"/>
      <c r="HR197" s="133"/>
      <c r="HS197" s="133"/>
      <c r="HT197" s="133"/>
      <c r="HU197" s="133"/>
      <c r="HV197" s="133"/>
      <c r="HW197" s="133"/>
      <c r="HX197" s="133"/>
      <c r="HY197" s="133"/>
      <c r="HZ197" s="133"/>
      <c r="IA197" s="133"/>
      <c r="IB197" s="133"/>
      <c r="IC197" s="133"/>
      <c r="ID197" s="133"/>
      <c r="IE197" s="133"/>
      <c r="IF197" s="133"/>
      <c r="IG197" s="133"/>
      <c r="IH197" s="133"/>
      <c r="II197" s="133"/>
      <c r="IJ197" s="133"/>
      <c r="IK197" s="133"/>
      <c r="IL197" s="133"/>
      <c r="IM197" s="133"/>
      <c r="IN197" s="133"/>
      <c r="IO197" s="133"/>
      <c r="IP197" s="133"/>
      <c r="IQ197" s="133"/>
      <c r="IR197" s="133"/>
      <c r="IS197" s="133"/>
      <c r="IT197" s="133"/>
      <c r="IU197" s="133"/>
      <c r="IV197" s="133"/>
    </row>
    <row r="198" spans="1:256" s="122" customFormat="1" ht="15.75">
      <c r="A198" s="142"/>
      <c r="B198" s="159" t="s">
        <v>549</v>
      </c>
      <c r="C198" s="148" t="s">
        <v>277</v>
      </c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33"/>
      <c r="DC198" s="133"/>
      <c r="DD198" s="133"/>
      <c r="DE198" s="133"/>
      <c r="DF198" s="133"/>
      <c r="DG198" s="133"/>
      <c r="DH198" s="133"/>
      <c r="DI198" s="133"/>
      <c r="DJ198" s="133"/>
      <c r="DK198" s="133"/>
      <c r="DL198" s="133"/>
      <c r="DM198" s="133"/>
      <c r="DN198" s="133"/>
      <c r="DO198" s="133"/>
      <c r="DP198" s="133"/>
      <c r="DQ198" s="133"/>
      <c r="DR198" s="133"/>
      <c r="DS198" s="133"/>
      <c r="DT198" s="133"/>
      <c r="DU198" s="133"/>
      <c r="DV198" s="133"/>
      <c r="DW198" s="133"/>
      <c r="DX198" s="133"/>
      <c r="DY198" s="133"/>
      <c r="DZ198" s="133"/>
      <c r="EA198" s="133"/>
      <c r="EB198" s="133"/>
      <c r="EC198" s="133"/>
      <c r="ED198" s="133"/>
      <c r="EE198" s="133"/>
      <c r="EF198" s="133"/>
      <c r="EG198" s="133"/>
      <c r="EH198" s="133"/>
      <c r="EI198" s="133"/>
      <c r="EJ198" s="133"/>
      <c r="EK198" s="133"/>
      <c r="EL198" s="133"/>
      <c r="EM198" s="133"/>
      <c r="EN198" s="133"/>
      <c r="EO198" s="133"/>
      <c r="EP198" s="133"/>
      <c r="EQ198" s="133"/>
      <c r="ER198" s="133"/>
      <c r="ES198" s="133"/>
      <c r="ET198" s="133"/>
      <c r="EU198" s="133"/>
      <c r="EV198" s="133"/>
      <c r="EW198" s="133"/>
      <c r="EX198" s="133"/>
      <c r="EY198" s="133"/>
      <c r="EZ198" s="133"/>
      <c r="FA198" s="133"/>
      <c r="FB198" s="133"/>
      <c r="FC198" s="133"/>
      <c r="FD198" s="133"/>
      <c r="FE198" s="133"/>
      <c r="FF198" s="133"/>
      <c r="FG198" s="133"/>
      <c r="FH198" s="133"/>
      <c r="FI198" s="133"/>
      <c r="FJ198" s="133"/>
      <c r="FK198" s="133"/>
      <c r="FL198" s="133"/>
      <c r="FM198" s="133"/>
      <c r="FN198" s="133"/>
      <c r="FO198" s="133"/>
      <c r="FP198" s="133"/>
      <c r="FQ198" s="133"/>
      <c r="FR198" s="133"/>
      <c r="FS198" s="133"/>
      <c r="FT198" s="133"/>
      <c r="FU198" s="133"/>
      <c r="FV198" s="133"/>
      <c r="FW198" s="133"/>
      <c r="FX198" s="133"/>
      <c r="FY198" s="133"/>
      <c r="FZ198" s="133"/>
      <c r="GA198" s="133"/>
      <c r="GB198" s="133"/>
      <c r="GC198" s="133"/>
      <c r="GD198" s="133"/>
      <c r="GE198" s="133"/>
      <c r="GF198" s="133"/>
      <c r="GG198" s="133"/>
      <c r="GH198" s="133"/>
      <c r="GI198" s="133"/>
      <c r="GJ198" s="133"/>
      <c r="GK198" s="133"/>
      <c r="GL198" s="133"/>
      <c r="GM198" s="133"/>
      <c r="GN198" s="133"/>
      <c r="GO198" s="133"/>
      <c r="GP198" s="133"/>
      <c r="GQ198" s="133"/>
      <c r="GR198" s="133"/>
      <c r="GS198" s="133"/>
      <c r="GT198" s="133"/>
      <c r="GU198" s="133"/>
      <c r="GV198" s="133"/>
      <c r="GW198" s="133"/>
      <c r="GX198" s="133"/>
      <c r="GY198" s="133"/>
      <c r="GZ198" s="133"/>
      <c r="HA198" s="133"/>
      <c r="HB198" s="133"/>
      <c r="HC198" s="133"/>
      <c r="HD198" s="133"/>
      <c r="HE198" s="133"/>
      <c r="HF198" s="133"/>
      <c r="HG198" s="133"/>
      <c r="HH198" s="133"/>
      <c r="HI198" s="133"/>
      <c r="HJ198" s="133"/>
      <c r="HK198" s="133"/>
      <c r="HL198" s="133"/>
      <c r="HM198" s="133"/>
      <c r="HN198" s="133"/>
      <c r="HO198" s="133"/>
      <c r="HP198" s="133"/>
      <c r="HQ198" s="133"/>
      <c r="HR198" s="133"/>
      <c r="HS198" s="133"/>
      <c r="HT198" s="133"/>
      <c r="HU198" s="133"/>
      <c r="HV198" s="133"/>
      <c r="HW198" s="133"/>
      <c r="HX198" s="133"/>
      <c r="HY198" s="133"/>
      <c r="HZ198" s="133"/>
      <c r="IA198" s="133"/>
      <c r="IB198" s="133"/>
      <c r="IC198" s="133"/>
      <c r="ID198" s="133"/>
      <c r="IE198" s="133"/>
      <c r="IF198" s="133"/>
      <c r="IG198" s="133"/>
      <c r="IH198" s="133"/>
      <c r="II198" s="133"/>
      <c r="IJ198" s="133"/>
      <c r="IK198" s="133"/>
      <c r="IL198" s="133"/>
      <c r="IM198" s="133"/>
      <c r="IN198" s="133"/>
      <c r="IO198" s="133"/>
      <c r="IP198" s="133"/>
      <c r="IQ198" s="133"/>
      <c r="IR198" s="133"/>
      <c r="IS198" s="133"/>
      <c r="IT198" s="133"/>
      <c r="IU198" s="133"/>
      <c r="IV198" s="133"/>
    </row>
    <row r="199" spans="1:256" s="122" customFormat="1" ht="15.75">
      <c r="A199" s="142"/>
      <c r="B199" s="143" t="s">
        <v>231</v>
      </c>
      <c r="C199" s="148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3"/>
      <c r="DH199" s="133"/>
      <c r="DI199" s="133"/>
      <c r="DJ199" s="133"/>
      <c r="DK199" s="133"/>
      <c r="DL199" s="133"/>
      <c r="DM199" s="133"/>
      <c r="DN199" s="133"/>
      <c r="DO199" s="133"/>
      <c r="DP199" s="133"/>
      <c r="DQ199" s="133"/>
      <c r="DR199" s="133"/>
      <c r="DS199" s="133"/>
      <c r="DT199" s="133"/>
      <c r="DU199" s="133"/>
      <c r="DV199" s="133"/>
      <c r="DW199" s="133"/>
      <c r="DX199" s="133"/>
      <c r="DY199" s="133"/>
      <c r="DZ199" s="133"/>
      <c r="EA199" s="133"/>
      <c r="EB199" s="133"/>
      <c r="EC199" s="133"/>
      <c r="ED199" s="133"/>
      <c r="EE199" s="133"/>
      <c r="EF199" s="133"/>
      <c r="EG199" s="133"/>
      <c r="EH199" s="133"/>
      <c r="EI199" s="133"/>
      <c r="EJ199" s="133"/>
      <c r="EK199" s="133"/>
      <c r="EL199" s="133"/>
      <c r="EM199" s="133"/>
      <c r="EN199" s="133"/>
      <c r="EO199" s="133"/>
      <c r="EP199" s="133"/>
      <c r="EQ199" s="133"/>
      <c r="ER199" s="133"/>
      <c r="ES199" s="133"/>
      <c r="ET199" s="133"/>
      <c r="EU199" s="133"/>
      <c r="EV199" s="133"/>
      <c r="EW199" s="133"/>
      <c r="EX199" s="133"/>
      <c r="EY199" s="133"/>
      <c r="EZ199" s="133"/>
      <c r="FA199" s="133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133"/>
      <c r="FL199" s="133"/>
      <c r="FM199" s="133"/>
      <c r="FN199" s="133"/>
      <c r="FO199" s="133"/>
      <c r="FP199" s="133"/>
      <c r="FQ199" s="133"/>
      <c r="FR199" s="133"/>
      <c r="FS199" s="133"/>
      <c r="FT199" s="133"/>
      <c r="FU199" s="133"/>
      <c r="FV199" s="133"/>
      <c r="FW199" s="133"/>
      <c r="FX199" s="133"/>
      <c r="FY199" s="133"/>
      <c r="FZ199" s="133"/>
      <c r="GA199" s="133"/>
      <c r="GB199" s="133"/>
      <c r="GC199" s="133"/>
      <c r="GD199" s="133"/>
      <c r="GE199" s="133"/>
      <c r="GF199" s="133"/>
      <c r="GG199" s="133"/>
      <c r="GH199" s="133"/>
      <c r="GI199" s="133"/>
      <c r="GJ199" s="133"/>
      <c r="GK199" s="133"/>
      <c r="GL199" s="133"/>
      <c r="GM199" s="133"/>
      <c r="GN199" s="133"/>
      <c r="GO199" s="133"/>
      <c r="GP199" s="133"/>
      <c r="GQ199" s="133"/>
      <c r="GR199" s="133"/>
      <c r="GS199" s="133"/>
      <c r="GT199" s="133"/>
      <c r="GU199" s="133"/>
      <c r="GV199" s="133"/>
      <c r="GW199" s="133"/>
      <c r="GX199" s="133"/>
      <c r="GY199" s="133"/>
      <c r="GZ199" s="133"/>
      <c r="HA199" s="133"/>
      <c r="HB199" s="133"/>
      <c r="HC199" s="133"/>
      <c r="HD199" s="133"/>
      <c r="HE199" s="133"/>
      <c r="HF199" s="133"/>
      <c r="HG199" s="133"/>
      <c r="HH199" s="133"/>
      <c r="HI199" s="133"/>
      <c r="HJ199" s="133"/>
      <c r="HK199" s="133"/>
      <c r="HL199" s="133"/>
      <c r="HM199" s="133"/>
      <c r="HN199" s="133"/>
      <c r="HO199" s="133"/>
      <c r="HP199" s="133"/>
      <c r="HQ199" s="133"/>
      <c r="HR199" s="133"/>
      <c r="HS199" s="133"/>
      <c r="HT199" s="133"/>
      <c r="HU199" s="133"/>
      <c r="HV199" s="133"/>
      <c r="HW199" s="133"/>
      <c r="HX199" s="133"/>
      <c r="HY199" s="133"/>
      <c r="HZ199" s="133"/>
      <c r="IA199" s="133"/>
      <c r="IB199" s="133"/>
      <c r="IC199" s="133"/>
      <c r="ID199" s="133"/>
      <c r="IE199" s="133"/>
      <c r="IF199" s="133"/>
      <c r="IG199" s="133"/>
      <c r="IH199" s="133"/>
      <c r="II199" s="133"/>
      <c r="IJ199" s="133"/>
      <c r="IK199" s="133"/>
      <c r="IL199" s="133"/>
      <c r="IM199" s="133"/>
      <c r="IN199" s="133"/>
      <c r="IO199" s="133"/>
      <c r="IP199" s="133"/>
      <c r="IQ199" s="133"/>
      <c r="IR199" s="133"/>
      <c r="IS199" s="133"/>
      <c r="IT199" s="133"/>
      <c r="IU199" s="133"/>
      <c r="IV199" s="133"/>
    </row>
    <row r="200" spans="1:256" s="122" customFormat="1" ht="31.5">
      <c r="A200" s="142"/>
      <c r="B200" s="145" t="s">
        <v>550</v>
      </c>
      <c r="C200" s="146" t="s">
        <v>179</v>
      </c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  <c r="CX200" s="133"/>
      <c r="CY200" s="133"/>
      <c r="CZ200" s="133"/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3"/>
      <c r="DM200" s="133"/>
      <c r="DN200" s="133"/>
      <c r="DO200" s="133"/>
      <c r="DP200" s="133"/>
      <c r="DQ200" s="133"/>
      <c r="DR200" s="133"/>
      <c r="DS200" s="133"/>
      <c r="DT200" s="133"/>
      <c r="DU200" s="133"/>
      <c r="DV200" s="133"/>
      <c r="DW200" s="133"/>
      <c r="DX200" s="133"/>
      <c r="DY200" s="133"/>
      <c r="DZ200" s="133"/>
      <c r="EA200" s="133"/>
      <c r="EB200" s="133"/>
      <c r="EC200" s="133"/>
      <c r="ED200" s="133"/>
      <c r="EE200" s="133"/>
      <c r="EF200" s="133"/>
      <c r="EG200" s="133"/>
      <c r="EH200" s="133"/>
      <c r="EI200" s="133"/>
      <c r="EJ200" s="133"/>
      <c r="EK200" s="133"/>
      <c r="EL200" s="133"/>
      <c r="EM200" s="133"/>
      <c r="EN200" s="133"/>
      <c r="EO200" s="133"/>
      <c r="EP200" s="133"/>
      <c r="EQ200" s="133"/>
      <c r="ER200" s="133"/>
      <c r="ES200" s="133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133"/>
      <c r="FL200" s="133"/>
      <c r="FM200" s="133"/>
      <c r="FN200" s="133"/>
      <c r="FO200" s="133"/>
      <c r="FP200" s="133"/>
      <c r="FQ200" s="133"/>
      <c r="FR200" s="133"/>
      <c r="FS200" s="133"/>
      <c r="FT200" s="133"/>
      <c r="FU200" s="133"/>
      <c r="FV200" s="133"/>
      <c r="FW200" s="133"/>
      <c r="FX200" s="133"/>
      <c r="FY200" s="133"/>
      <c r="FZ200" s="133"/>
      <c r="GA200" s="133"/>
      <c r="GB200" s="133"/>
      <c r="GC200" s="133"/>
      <c r="GD200" s="133"/>
      <c r="GE200" s="133"/>
      <c r="GF200" s="133"/>
      <c r="GG200" s="133"/>
      <c r="GH200" s="133"/>
      <c r="GI200" s="133"/>
      <c r="GJ200" s="133"/>
      <c r="GK200" s="133"/>
      <c r="GL200" s="133"/>
      <c r="GM200" s="133"/>
      <c r="GN200" s="133"/>
      <c r="GO200" s="133"/>
      <c r="GP200" s="133"/>
      <c r="GQ200" s="133"/>
      <c r="GR200" s="133"/>
      <c r="GS200" s="133"/>
      <c r="GT200" s="133"/>
      <c r="GU200" s="133"/>
      <c r="GV200" s="133"/>
      <c r="GW200" s="133"/>
      <c r="GX200" s="133"/>
      <c r="GY200" s="133"/>
      <c r="GZ200" s="133"/>
      <c r="HA200" s="133"/>
      <c r="HB200" s="133"/>
      <c r="HC200" s="133"/>
      <c r="HD200" s="133"/>
      <c r="HE200" s="133"/>
      <c r="HF200" s="133"/>
      <c r="HG200" s="133"/>
      <c r="HH200" s="133"/>
      <c r="HI200" s="133"/>
      <c r="HJ200" s="133"/>
      <c r="HK200" s="133"/>
      <c r="HL200" s="133"/>
      <c r="HM200" s="133"/>
      <c r="HN200" s="133"/>
      <c r="HO200" s="133"/>
      <c r="HP200" s="133"/>
      <c r="HQ200" s="133"/>
      <c r="HR200" s="133"/>
      <c r="HS200" s="133"/>
      <c r="HT200" s="133"/>
      <c r="HU200" s="133"/>
      <c r="HV200" s="133"/>
      <c r="HW200" s="133"/>
      <c r="HX200" s="133"/>
      <c r="HY200" s="133"/>
      <c r="HZ200" s="133"/>
      <c r="IA200" s="133"/>
      <c r="IB200" s="133"/>
      <c r="IC200" s="133"/>
      <c r="ID200" s="133"/>
      <c r="IE200" s="133"/>
      <c r="IF200" s="133"/>
      <c r="IG200" s="133"/>
      <c r="IH200" s="133"/>
      <c r="II200" s="133"/>
      <c r="IJ200" s="133"/>
      <c r="IK200" s="133"/>
      <c r="IL200" s="133"/>
      <c r="IM200" s="133"/>
      <c r="IN200" s="133"/>
      <c r="IO200" s="133"/>
      <c r="IP200" s="133"/>
      <c r="IQ200" s="133"/>
      <c r="IR200" s="133"/>
      <c r="IS200" s="133"/>
      <c r="IT200" s="133"/>
      <c r="IU200" s="133"/>
      <c r="IV200" s="133"/>
    </row>
    <row r="201" spans="1:256" s="122" customFormat="1" ht="63">
      <c r="A201" s="142"/>
      <c r="B201" s="156" t="s">
        <v>551</v>
      </c>
      <c r="C201" s="160" t="s">
        <v>180</v>
      </c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3"/>
      <c r="DM201" s="133"/>
      <c r="DN201" s="133"/>
      <c r="DO201" s="133"/>
      <c r="DP201" s="133"/>
      <c r="DQ201" s="133"/>
      <c r="DR201" s="133"/>
      <c r="DS201" s="133"/>
      <c r="DT201" s="133"/>
      <c r="DU201" s="133"/>
      <c r="DV201" s="133"/>
      <c r="DW201" s="133"/>
      <c r="DX201" s="133"/>
      <c r="DY201" s="133"/>
      <c r="DZ201" s="133"/>
      <c r="EA201" s="133"/>
      <c r="EB201" s="133"/>
      <c r="EC201" s="133"/>
      <c r="ED201" s="133"/>
      <c r="EE201" s="133"/>
      <c r="EF201" s="133"/>
      <c r="EG201" s="133"/>
      <c r="EH201" s="133"/>
      <c r="EI201" s="133"/>
      <c r="EJ201" s="133"/>
      <c r="EK201" s="133"/>
      <c r="EL201" s="133"/>
      <c r="EM201" s="133"/>
      <c r="EN201" s="133"/>
      <c r="EO201" s="133"/>
      <c r="EP201" s="133"/>
      <c r="EQ201" s="133"/>
      <c r="ER201" s="133"/>
      <c r="ES201" s="133"/>
      <c r="ET201" s="133"/>
      <c r="EU201" s="133"/>
      <c r="EV201" s="133"/>
      <c r="EW201" s="133"/>
      <c r="EX201" s="133"/>
      <c r="EY201" s="133"/>
      <c r="EZ201" s="133"/>
      <c r="FA201" s="133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133"/>
      <c r="FL201" s="133"/>
      <c r="FM201" s="133"/>
      <c r="FN201" s="133"/>
      <c r="FO201" s="133"/>
      <c r="FP201" s="133"/>
      <c r="FQ201" s="133"/>
      <c r="FR201" s="133"/>
      <c r="FS201" s="133"/>
      <c r="FT201" s="133"/>
      <c r="FU201" s="133"/>
      <c r="FV201" s="133"/>
      <c r="FW201" s="133"/>
      <c r="FX201" s="133"/>
      <c r="FY201" s="133"/>
      <c r="FZ201" s="133"/>
      <c r="GA201" s="133"/>
      <c r="GB201" s="133"/>
      <c r="GC201" s="133"/>
      <c r="GD201" s="133"/>
      <c r="GE201" s="133"/>
      <c r="GF201" s="133"/>
      <c r="GG201" s="133"/>
      <c r="GH201" s="133"/>
      <c r="GI201" s="133"/>
      <c r="GJ201" s="133"/>
      <c r="GK201" s="133"/>
      <c r="GL201" s="133"/>
      <c r="GM201" s="133"/>
      <c r="GN201" s="133"/>
      <c r="GO201" s="133"/>
      <c r="GP201" s="133"/>
      <c r="GQ201" s="133"/>
      <c r="GR201" s="133"/>
      <c r="GS201" s="133"/>
      <c r="GT201" s="133"/>
      <c r="GU201" s="133"/>
      <c r="GV201" s="133"/>
      <c r="GW201" s="133"/>
      <c r="GX201" s="133"/>
      <c r="GY201" s="133"/>
      <c r="GZ201" s="133"/>
      <c r="HA201" s="133"/>
      <c r="HB201" s="133"/>
      <c r="HC201" s="133"/>
      <c r="HD201" s="133"/>
      <c r="HE201" s="133"/>
      <c r="HF201" s="133"/>
      <c r="HG201" s="133"/>
      <c r="HH201" s="133"/>
      <c r="HI201" s="133"/>
      <c r="HJ201" s="133"/>
      <c r="HK201" s="133"/>
      <c r="HL201" s="133"/>
      <c r="HM201" s="133"/>
      <c r="HN201" s="133"/>
      <c r="HO201" s="133"/>
      <c r="HP201" s="133"/>
      <c r="HQ201" s="133"/>
      <c r="HR201" s="133"/>
      <c r="HS201" s="133"/>
      <c r="HT201" s="133"/>
      <c r="HU201" s="133"/>
      <c r="HV201" s="133"/>
      <c r="HW201" s="133"/>
      <c r="HX201" s="133"/>
      <c r="HY201" s="133"/>
      <c r="HZ201" s="133"/>
      <c r="IA201" s="133"/>
      <c r="IB201" s="133"/>
      <c r="IC201" s="133"/>
      <c r="ID201" s="133"/>
      <c r="IE201" s="133"/>
      <c r="IF201" s="133"/>
      <c r="IG201" s="133"/>
      <c r="IH201" s="133"/>
      <c r="II201" s="133"/>
      <c r="IJ201" s="133"/>
      <c r="IK201" s="133"/>
      <c r="IL201" s="133"/>
      <c r="IM201" s="133"/>
      <c r="IN201" s="133"/>
      <c r="IO201" s="133"/>
      <c r="IP201" s="133"/>
      <c r="IQ201" s="133"/>
      <c r="IR201" s="133"/>
      <c r="IS201" s="133"/>
      <c r="IT201" s="133"/>
      <c r="IU201" s="133"/>
      <c r="IV201" s="133"/>
    </row>
    <row r="202" spans="1:256" s="122" customFormat="1" ht="63">
      <c r="A202" s="142"/>
      <c r="B202" s="164" t="s">
        <v>552</v>
      </c>
      <c r="C202" s="162" t="s">
        <v>553</v>
      </c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133"/>
      <c r="ES202" s="133"/>
      <c r="ET202" s="133"/>
      <c r="EU202" s="133"/>
      <c r="EV202" s="133"/>
      <c r="EW202" s="133"/>
      <c r="EX202" s="133"/>
      <c r="EY202" s="133"/>
      <c r="EZ202" s="133"/>
      <c r="FA202" s="133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3"/>
      <c r="FL202" s="133"/>
      <c r="FM202" s="133"/>
      <c r="FN202" s="133"/>
      <c r="FO202" s="133"/>
      <c r="FP202" s="133"/>
      <c r="FQ202" s="133"/>
      <c r="FR202" s="133"/>
      <c r="FS202" s="133"/>
      <c r="FT202" s="133"/>
      <c r="FU202" s="133"/>
      <c r="FV202" s="133"/>
      <c r="FW202" s="133"/>
      <c r="FX202" s="133"/>
      <c r="FY202" s="133"/>
      <c r="FZ202" s="133"/>
      <c r="GA202" s="133"/>
      <c r="GB202" s="133"/>
      <c r="GC202" s="133"/>
      <c r="GD202" s="133"/>
      <c r="GE202" s="133"/>
      <c r="GF202" s="133"/>
      <c r="GG202" s="133"/>
      <c r="GH202" s="133"/>
      <c r="GI202" s="133"/>
      <c r="GJ202" s="133"/>
      <c r="GK202" s="133"/>
      <c r="GL202" s="133"/>
      <c r="GM202" s="133"/>
      <c r="GN202" s="133"/>
      <c r="GO202" s="133"/>
      <c r="GP202" s="133"/>
      <c r="GQ202" s="133"/>
      <c r="GR202" s="133"/>
      <c r="GS202" s="133"/>
      <c r="GT202" s="133"/>
      <c r="GU202" s="133"/>
      <c r="GV202" s="133"/>
      <c r="GW202" s="133"/>
      <c r="GX202" s="133"/>
      <c r="GY202" s="133"/>
      <c r="GZ202" s="133"/>
      <c r="HA202" s="133"/>
      <c r="HB202" s="133"/>
      <c r="HC202" s="133"/>
      <c r="HD202" s="133"/>
      <c r="HE202" s="133"/>
      <c r="HF202" s="133"/>
      <c r="HG202" s="133"/>
      <c r="HH202" s="133"/>
      <c r="HI202" s="133"/>
      <c r="HJ202" s="133"/>
      <c r="HK202" s="133"/>
      <c r="HL202" s="133"/>
      <c r="HM202" s="133"/>
      <c r="HN202" s="133"/>
      <c r="HO202" s="133"/>
      <c r="HP202" s="133"/>
      <c r="HQ202" s="133"/>
      <c r="HR202" s="133"/>
      <c r="HS202" s="133"/>
      <c r="HT202" s="133"/>
      <c r="HU202" s="133"/>
      <c r="HV202" s="133"/>
      <c r="HW202" s="133"/>
      <c r="HX202" s="133"/>
      <c r="HY202" s="133"/>
      <c r="HZ202" s="133"/>
      <c r="IA202" s="133"/>
      <c r="IB202" s="133"/>
      <c r="IC202" s="133"/>
      <c r="ID202" s="133"/>
      <c r="IE202" s="133"/>
      <c r="IF202" s="133"/>
      <c r="IG202" s="133"/>
      <c r="IH202" s="133"/>
      <c r="II202" s="133"/>
      <c r="IJ202" s="133"/>
      <c r="IK202" s="133"/>
      <c r="IL202" s="133"/>
      <c r="IM202" s="133"/>
      <c r="IN202" s="133"/>
      <c r="IO202" s="133"/>
      <c r="IP202" s="133"/>
      <c r="IQ202" s="133"/>
      <c r="IR202" s="133"/>
      <c r="IS202" s="133"/>
      <c r="IT202" s="133"/>
      <c r="IU202" s="133"/>
      <c r="IV202" s="133"/>
    </row>
    <row r="203" spans="1:256" s="122" customFormat="1" ht="31.5">
      <c r="A203" s="142"/>
      <c r="B203" s="164" t="s">
        <v>554</v>
      </c>
      <c r="C203" s="162" t="s">
        <v>555</v>
      </c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  <c r="EE203" s="133"/>
      <c r="EF203" s="133"/>
      <c r="EG203" s="133"/>
      <c r="EH203" s="133"/>
      <c r="EI203" s="133"/>
      <c r="EJ203" s="133"/>
      <c r="EK203" s="133"/>
      <c r="EL203" s="133"/>
      <c r="EM203" s="133"/>
      <c r="EN203" s="133"/>
      <c r="EO203" s="133"/>
      <c r="EP203" s="133"/>
      <c r="EQ203" s="133"/>
      <c r="ER203" s="133"/>
      <c r="ES203" s="133"/>
      <c r="ET203" s="133"/>
      <c r="EU203" s="133"/>
      <c r="EV203" s="133"/>
      <c r="EW203" s="133"/>
      <c r="EX203" s="133"/>
      <c r="EY203" s="133"/>
      <c r="EZ203" s="133"/>
      <c r="FA203" s="133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3"/>
      <c r="FL203" s="133"/>
      <c r="FM203" s="133"/>
      <c r="FN203" s="133"/>
      <c r="FO203" s="133"/>
      <c r="FP203" s="133"/>
      <c r="FQ203" s="133"/>
      <c r="FR203" s="133"/>
      <c r="FS203" s="133"/>
      <c r="FT203" s="133"/>
      <c r="FU203" s="133"/>
      <c r="FV203" s="133"/>
      <c r="FW203" s="133"/>
      <c r="FX203" s="133"/>
      <c r="FY203" s="133"/>
      <c r="FZ203" s="133"/>
      <c r="GA203" s="133"/>
      <c r="GB203" s="133"/>
      <c r="GC203" s="133"/>
      <c r="GD203" s="133"/>
      <c r="GE203" s="133"/>
      <c r="GF203" s="133"/>
      <c r="GG203" s="133"/>
      <c r="GH203" s="133"/>
      <c r="GI203" s="133"/>
      <c r="GJ203" s="133"/>
      <c r="GK203" s="133"/>
      <c r="GL203" s="133"/>
      <c r="GM203" s="133"/>
      <c r="GN203" s="133"/>
      <c r="GO203" s="133"/>
      <c r="GP203" s="133"/>
      <c r="GQ203" s="133"/>
      <c r="GR203" s="133"/>
      <c r="GS203" s="133"/>
      <c r="GT203" s="133"/>
      <c r="GU203" s="133"/>
      <c r="GV203" s="133"/>
      <c r="GW203" s="133"/>
      <c r="GX203" s="133"/>
      <c r="GY203" s="133"/>
      <c r="GZ203" s="133"/>
      <c r="HA203" s="133"/>
      <c r="HB203" s="133"/>
      <c r="HC203" s="133"/>
      <c r="HD203" s="133"/>
      <c r="HE203" s="133"/>
      <c r="HF203" s="133"/>
      <c r="HG203" s="133"/>
      <c r="HH203" s="133"/>
      <c r="HI203" s="133"/>
      <c r="HJ203" s="133"/>
      <c r="HK203" s="133"/>
      <c r="HL203" s="133"/>
      <c r="HM203" s="133"/>
      <c r="HN203" s="133"/>
      <c r="HO203" s="133"/>
      <c r="HP203" s="133"/>
      <c r="HQ203" s="133"/>
      <c r="HR203" s="133"/>
      <c r="HS203" s="133"/>
      <c r="HT203" s="133"/>
      <c r="HU203" s="133"/>
      <c r="HV203" s="133"/>
      <c r="HW203" s="133"/>
      <c r="HX203" s="133"/>
      <c r="HY203" s="133"/>
      <c r="HZ203" s="133"/>
      <c r="IA203" s="133"/>
      <c r="IB203" s="133"/>
      <c r="IC203" s="133"/>
      <c r="ID203" s="133"/>
      <c r="IE203" s="133"/>
      <c r="IF203" s="133"/>
      <c r="IG203" s="133"/>
      <c r="IH203" s="133"/>
      <c r="II203" s="133"/>
      <c r="IJ203" s="133"/>
      <c r="IK203" s="133"/>
      <c r="IL203" s="133"/>
      <c r="IM203" s="133"/>
      <c r="IN203" s="133"/>
      <c r="IO203" s="133"/>
      <c r="IP203" s="133"/>
      <c r="IQ203" s="133"/>
      <c r="IR203" s="133"/>
      <c r="IS203" s="133"/>
      <c r="IT203" s="133"/>
      <c r="IU203" s="133"/>
      <c r="IV203" s="133"/>
    </row>
    <row r="204" spans="1:256" s="122" customFormat="1" ht="63">
      <c r="A204" s="142"/>
      <c r="B204" s="156" t="s">
        <v>556</v>
      </c>
      <c r="C204" s="160" t="s">
        <v>181</v>
      </c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  <c r="EC204" s="133"/>
      <c r="ED204" s="133"/>
      <c r="EE204" s="133"/>
      <c r="EF204" s="133"/>
      <c r="EG204" s="133"/>
      <c r="EH204" s="133"/>
      <c r="EI204" s="133"/>
      <c r="EJ204" s="133"/>
      <c r="EK204" s="133"/>
      <c r="EL204" s="133"/>
      <c r="EM204" s="133"/>
      <c r="EN204" s="133"/>
      <c r="EO204" s="133"/>
      <c r="EP204" s="133"/>
      <c r="EQ204" s="133"/>
      <c r="ER204" s="133"/>
      <c r="ES204" s="133"/>
      <c r="ET204" s="133"/>
      <c r="EU204" s="133"/>
      <c r="EV204" s="133"/>
      <c r="EW204" s="133"/>
      <c r="EX204" s="133"/>
      <c r="EY204" s="133"/>
      <c r="EZ204" s="133"/>
      <c r="FA204" s="133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133"/>
      <c r="GD204" s="133"/>
      <c r="GE204" s="133"/>
      <c r="GF204" s="133"/>
      <c r="GG204" s="133"/>
      <c r="GH204" s="133"/>
      <c r="GI204" s="133"/>
      <c r="GJ204" s="133"/>
      <c r="GK204" s="133"/>
      <c r="GL204" s="133"/>
      <c r="GM204" s="133"/>
      <c r="GN204" s="133"/>
      <c r="GO204" s="133"/>
      <c r="GP204" s="133"/>
      <c r="GQ204" s="133"/>
      <c r="GR204" s="133"/>
      <c r="GS204" s="133"/>
      <c r="GT204" s="133"/>
      <c r="GU204" s="133"/>
      <c r="GV204" s="133"/>
      <c r="GW204" s="133"/>
      <c r="GX204" s="133"/>
      <c r="GY204" s="133"/>
      <c r="GZ204" s="133"/>
      <c r="HA204" s="133"/>
      <c r="HB204" s="133"/>
      <c r="HC204" s="133"/>
      <c r="HD204" s="133"/>
      <c r="HE204" s="133"/>
      <c r="HF204" s="133"/>
      <c r="HG204" s="133"/>
      <c r="HH204" s="133"/>
      <c r="HI204" s="133"/>
      <c r="HJ204" s="133"/>
      <c r="HK204" s="133"/>
      <c r="HL204" s="133"/>
      <c r="HM204" s="133"/>
      <c r="HN204" s="133"/>
      <c r="HO204" s="133"/>
      <c r="HP204" s="133"/>
      <c r="HQ204" s="133"/>
      <c r="HR204" s="133"/>
      <c r="HS204" s="133"/>
      <c r="HT204" s="133"/>
      <c r="HU204" s="133"/>
      <c r="HV204" s="133"/>
      <c r="HW204" s="133"/>
      <c r="HX204" s="133"/>
      <c r="HY204" s="133"/>
      <c r="HZ204" s="133"/>
      <c r="IA204" s="133"/>
      <c r="IB204" s="133"/>
      <c r="IC204" s="133"/>
      <c r="ID204" s="133"/>
      <c r="IE204" s="133"/>
      <c r="IF204" s="133"/>
      <c r="IG204" s="133"/>
      <c r="IH204" s="133"/>
      <c r="II204" s="133"/>
      <c r="IJ204" s="133"/>
      <c r="IK204" s="133"/>
      <c r="IL204" s="133"/>
      <c r="IM204" s="133"/>
      <c r="IN204" s="133"/>
      <c r="IO204" s="133"/>
      <c r="IP204" s="133"/>
      <c r="IQ204" s="133"/>
      <c r="IR204" s="133"/>
      <c r="IS204" s="133"/>
      <c r="IT204" s="133"/>
      <c r="IU204" s="133"/>
      <c r="IV204" s="133"/>
    </row>
    <row r="205" spans="1:256" s="122" customFormat="1" ht="31.5">
      <c r="A205" s="142"/>
      <c r="B205" s="164" t="s">
        <v>557</v>
      </c>
      <c r="C205" s="162" t="s">
        <v>558</v>
      </c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  <c r="CX205" s="133"/>
      <c r="CY205" s="133"/>
      <c r="CZ205" s="133"/>
      <c r="DA205" s="133"/>
      <c r="DB205" s="133"/>
      <c r="DC205" s="133"/>
      <c r="DD205" s="133"/>
      <c r="DE205" s="133"/>
      <c r="DF205" s="133"/>
      <c r="DG205" s="133"/>
      <c r="DH205" s="133"/>
      <c r="DI205" s="133"/>
      <c r="DJ205" s="133"/>
      <c r="DK205" s="133"/>
      <c r="DL205" s="133"/>
      <c r="DM205" s="133"/>
      <c r="DN205" s="133"/>
      <c r="DO205" s="133"/>
      <c r="DP205" s="133"/>
      <c r="DQ205" s="133"/>
      <c r="DR205" s="133"/>
      <c r="DS205" s="133"/>
      <c r="DT205" s="133"/>
      <c r="DU205" s="133"/>
      <c r="DV205" s="133"/>
      <c r="DW205" s="133"/>
      <c r="DX205" s="133"/>
      <c r="DY205" s="133"/>
      <c r="DZ205" s="133"/>
      <c r="EA205" s="133"/>
      <c r="EB205" s="133"/>
      <c r="EC205" s="133"/>
      <c r="ED205" s="133"/>
      <c r="EE205" s="133"/>
      <c r="EF205" s="133"/>
      <c r="EG205" s="133"/>
      <c r="EH205" s="133"/>
      <c r="EI205" s="133"/>
      <c r="EJ205" s="133"/>
      <c r="EK205" s="133"/>
      <c r="EL205" s="133"/>
      <c r="EM205" s="133"/>
      <c r="EN205" s="133"/>
      <c r="EO205" s="133"/>
      <c r="EP205" s="133"/>
      <c r="EQ205" s="133"/>
      <c r="ER205" s="133"/>
      <c r="ES205" s="133"/>
      <c r="ET205" s="133"/>
      <c r="EU205" s="133"/>
      <c r="EV205" s="133"/>
      <c r="EW205" s="133"/>
      <c r="EX205" s="133"/>
      <c r="EY205" s="133"/>
      <c r="EZ205" s="133"/>
      <c r="FA205" s="133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133"/>
      <c r="GD205" s="133"/>
      <c r="GE205" s="133"/>
      <c r="GF205" s="133"/>
      <c r="GG205" s="133"/>
      <c r="GH205" s="133"/>
      <c r="GI205" s="133"/>
      <c r="GJ205" s="133"/>
      <c r="GK205" s="133"/>
      <c r="GL205" s="133"/>
      <c r="GM205" s="133"/>
      <c r="GN205" s="133"/>
      <c r="GO205" s="133"/>
      <c r="GP205" s="133"/>
      <c r="GQ205" s="133"/>
      <c r="GR205" s="133"/>
      <c r="GS205" s="133"/>
      <c r="GT205" s="133"/>
      <c r="GU205" s="133"/>
      <c r="GV205" s="133"/>
      <c r="GW205" s="133"/>
      <c r="GX205" s="133"/>
      <c r="GY205" s="133"/>
      <c r="GZ205" s="133"/>
      <c r="HA205" s="133"/>
      <c r="HB205" s="133"/>
      <c r="HC205" s="133"/>
      <c r="HD205" s="133"/>
      <c r="HE205" s="133"/>
      <c r="HF205" s="133"/>
      <c r="HG205" s="133"/>
      <c r="HH205" s="133"/>
      <c r="HI205" s="133"/>
      <c r="HJ205" s="133"/>
      <c r="HK205" s="133"/>
      <c r="HL205" s="133"/>
      <c r="HM205" s="133"/>
      <c r="HN205" s="133"/>
      <c r="HO205" s="133"/>
      <c r="HP205" s="133"/>
      <c r="HQ205" s="133"/>
      <c r="HR205" s="133"/>
      <c r="HS205" s="133"/>
      <c r="HT205" s="133"/>
      <c r="HU205" s="133"/>
      <c r="HV205" s="133"/>
      <c r="HW205" s="133"/>
      <c r="HX205" s="133"/>
      <c r="HY205" s="133"/>
      <c r="HZ205" s="133"/>
      <c r="IA205" s="133"/>
      <c r="IB205" s="133"/>
      <c r="IC205" s="133"/>
      <c r="ID205" s="133"/>
      <c r="IE205" s="133"/>
      <c r="IF205" s="133"/>
      <c r="IG205" s="133"/>
      <c r="IH205" s="133"/>
      <c r="II205" s="133"/>
      <c r="IJ205" s="133"/>
      <c r="IK205" s="133"/>
      <c r="IL205" s="133"/>
      <c r="IM205" s="133"/>
      <c r="IN205" s="133"/>
      <c r="IO205" s="133"/>
      <c r="IP205" s="133"/>
      <c r="IQ205" s="133"/>
      <c r="IR205" s="133"/>
      <c r="IS205" s="133"/>
      <c r="IT205" s="133"/>
      <c r="IU205" s="133"/>
      <c r="IV205" s="133"/>
    </row>
    <row r="206" spans="1:256" s="122" customFormat="1" ht="31.5">
      <c r="A206" s="142"/>
      <c r="B206" s="164" t="s">
        <v>559</v>
      </c>
      <c r="C206" s="162" t="s">
        <v>560</v>
      </c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3"/>
      <c r="CU206" s="133"/>
      <c r="CV206" s="133"/>
      <c r="CW206" s="133"/>
      <c r="CX206" s="133"/>
      <c r="CY206" s="133"/>
      <c r="CZ206" s="133"/>
      <c r="DA206" s="133"/>
      <c r="DB206" s="133"/>
      <c r="DC206" s="133"/>
      <c r="DD206" s="133"/>
      <c r="DE206" s="133"/>
      <c r="DF206" s="133"/>
      <c r="DG206" s="133"/>
      <c r="DH206" s="133"/>
      <c r="DI206" s="133"/>
      <c r="DJ206" s="133"/>
      <c r="DK206" s="133"/>
      <c r="DL206" s="133"/>
      <c r="DM206" s="133"/>
      <c r="DN206" s="133"/>
      <c r="DO206" s="133"/>
      <c r="DP206" s="133"/>
      <c r="DQ206" s="133"/>
      <c r="DR206" s="133"/>
      <c r="DS206" s="133"/>
      <c r="DT206" s="133"/>
      <c r="DU206" s="133"/>
      <c r="DV206" s="133"/>
      <c r="DW206" s="133"/>
      <c r="DX206" s="133"/>
      <c r="DY206" s="133"/>
      <c r="DZ206" s="133"/>
      <c r="EA206" s="133"/>
      <c r="EB206" s="133"/>
      <c r="EC206" s="133"/>
      <c r="ED206" s="133"/>
      <c r="EE206" s="133"/>
      <c r="EF206" s="133"/>
      <c r="EG206" s="133"/>
      <c r="EH206" s="133"/>
      <c r="EI206" s="133"/>
      <c r="EJ206" s="133"/>
      <c r="EK206" s="133"/>
      <c r="EL206" s="133"/>
      <c r="EM206" s="133"/>
      <c r="EN206" s="133"/>
      <c r="EO206" s="133"/>
      <c r="EP206" s="133"/>
      <c r="EQ206" s="133"/>
      <c r="ER206" s="133"/>
      <c r="ES206" s="133"/>
      <c r="ET206" s="133"/>
      <c r="EU206" s="133"/>
      <c r="EV206" s="133"/>
      <c r="EW206" s="133"/>
      <c r="EX206" s="133"/>
      <c r="EY206" s="133"/>
      <c r="EZ206" s="133"/>
      <c r="FA206" s="133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133"/>
      <c r="FL206" s="133"/>
      <c r="FM206" s="133"/>
      <c r="FN206" s="133"/>
      <c r="FO206" s="133"/>
      <c r="FP206" s="133"/>
      <c r="FQ206" s="133"/>
      <c r="FR206" s="133"/>
      <c r="FS206" s="133"/>
      <c r="FT206" s="133"/>
      <c r="FU206" s="133"/>
      <c r="FV206" s="133"/>
      <c r="FW206" s="133"/>
      <c r="FX206" s="133"/>
      <c r="FY206" s="133"/>
      <c r="FZ206" s="133"/>
      <c r="GA206" s="133"/>
      <c r="GB206" s="133"/>
      <c r="GC206" s="133"/>
      <c r="GD206" s="133"/>
      <c r="GE206" s="133"/>
      <c r="GF206" s="133"/>
      <c r="GG206" s="133"/>
      <c r="GH206" s="133"/>
      <c r="GI206" s="133"/>
      <c r="GJ206" s="133"/>
      <c r="GK206" s="133"/>
      <c r="GL206" s="133"/>
      <c r="GM206" s="133"/>
      <c r="GN206" s="133"/>
      <c r="GO206" s="133"/>
      <c r="GP206" s="133"/>
      <c r="GQ206" s="133"/>
      <c r="GR206" s="133"/>
      <c r="GS206" s="133"/>
      <c r="GT206" s="133"/>
      <c r="GU206" s="133"/>
      <c r="GV206" s="133"/>
      <c r="GW206" s="133"/>
      <c r="GX206" s="133"/>
      <c r="GY206" s="133"/>
      <c r="GZ206" s="133"/>
      <c r="HA206" s="133"/>
      <c r="HB206" s="133"/>
      <c r="HC206" s="133"/>
      <c r="HD206" s="133"/>
      <c r="HE206" s="133"/>
      <c r="HF206" s="133"/>
      <c r="HG206" s="133"/>
      <c r="HH206" s="133"/>
      <c r="HI206" s="133"/>
      <c r="HJ206" s="133"/>
      <c r="HK206" s="133"/>
      <c r="HL206" s="133"/>
      <c r="HM206" s="133"/>
      <c r="HN206" s="133"/>
      <c r="HO206" s="133"/>
      <c r="HP206" s="133"/>
      <c r="HQ206" s="133"/>
      <c r="HR206" s="133"/>
      <c r="HS206" s="133"/>
      <c r="HT206" s="133"/>
      <c r="HU206" s="133"/>
      <c r="HV206" s="133"/>
      <c r="HW206" s="133"/>
      <c r="HX206" s="133"/>
      <c r="HY206" s="133"/>
      <c r="HZ206" s="133"/>
      <c r="IA206" s="133"/>
      <c r="IB206" s="133"/>
      <c r="IC206" s="133"/>
      <c r="ID206" s="133"/>
      <c r="IE206" s="133"/>
      <c r="IF206" s="133"/>
      <c r="IG206" s="133"/>
      <c r="IH206" s="133"/>
      <c r="II206" s="133"/>
      <c r="IJ206" s="133"/>
      <c r="IK206" s="133"/>
      <c r="IL206" s="133"/>
      <c r="IM206" s="133"/>
      <c r="IN206" s="133"/>
      <c r="IO206" s="133"/>
      <c r="IP206" s="133"/>
      <c r="IQ206" s="133"/>
      <c r="IR206" s="133"/>
      <c r="IS206" s="133"/>
      <c r="IT206" s="133"/>
      <c r="IU206" s="133"/>
      <c r="IV206" s="133"/>
    </row>
    <row r="207" spans="1:256" s="122" customFormat="1" ht="63">
      <c r="A207" s="142"/>
      <c r="B207" s="156" t="s">
        <v>561</v>
      </c>
      <c r="C207" s="160" t="s">
        <v>236</v>
      </c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3"/>
      <c r="DO207" s="133"/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  <c r="EE207" s="133"/>
      <c r="EF207" s="133"/>
      <c r="EG207" s="133"/>
      <c r="EH207" s="133"/>
      <c r="EI207" s="133"/>
      <c r="EJ207" s="133"/>
      <c r="EK207" s="133"/>
      <c r="EL207" s="133"/>
      <c r="EM207" s="133"/>
      <c r="EN207" s="133"/>
      <c r="EO207" s="133"/>
      <c r="EP207" s="133"/>
      <c r="EQ207" s="133"/>
      <c r="ER207" s="133"/>
      <c r="ES207" s="133"/>
      <c r="ET207" s="133"/>
      <c r="EU207" s="133"/>
      <c r="EV207" s="133"/>
      <c r="EW207" s="133"/>
      <c r="EX207" s="133"/>
      <c r="EY207" s="133"/>
      <c r="EZ207" s="133"/>
      <c r="FA207" s="133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133"/>
      <c r="FL207" s="133"/>
      <c r="FM207" s="133"/>
      <c r="FN207" s="133"/>
      <c r="FO207" s="133"/>
      <c r="FP207" s="133"/>
      <c r="FQ207" s="133"/>
      <c r="FR207" s="133"/>
      <c r="FS207" s="133"/>
      <c r="FT207" s="133"/>
      <c r="FU207" s="133"/>
      <c r="FV207" s="133"/>
      <c r="FW207" s="133"/>
      <c r="FX207" s="133"/>
      <c r="FY207" s="133"/>
      <c r="FZ207" s="133"/>
      <c r="GA207" s="133"/>
      <c r="GB207" s="133"/>
      <c r="GC207" s="133"/>
      <c r="GD207" s="133"/>
      <c r="GE207" s="133"/>
      <c r="GF207" s="133"/>
      <c r="GG207" s="133"/>
      <c r="GH207" s="133"/>
      <c r="GI207" s="133"/>
      <c r="GJ207" s="133"/>
      <c r="GK207" s="133"/>
      <c r="GL207" s="133"/>
      <c r="GM207" s="133"/>
      <c r="GN207" s="133"/>
      <c r="GO207" s="133"/>
      <c r="GP207" s="133"/>
      <c r="GQ207" s="133"/>
      <c r="GR207" s="133"/>
      <c r="GS207" s="133"/>
      <c r="GT207" s="133"/>
      <c r="GU207" s="133"/>
      <c r="GV207" s="133"/>
      <c r="GW207" s="133"/>
      <c r="GX207" s="133"/>
      <c r="GY207" s="133"/>
      <c r="GZ207" s="133"/>
      <c r="HA207" s="133"/>
      <c r="HB207" s="133"/>
      <c r="HC207" s="133"/>
      <c r="HD207" s="133"/>
      <c r="HE207" s="133"/>
      <c r="HF207" s="133"/>
      <c r="HG207" s="133"/>
      <c r="HH207" s="133"/>
      <c r="HI207" s="133"/>
      <c r="HJ207" s="133"/>
      <c r="HK207" s="133"/>
      <c r="HL207" s="133"/>
      <c r="HM207" s="133"/>
      <c r="HN207" s="133"/>
      <c r="HO207" s="133"/>
      <c r="HP207" s="133"/>
      <c r="HQ207" s="133"/>
      <c r="HR207" s="133"/>
      <c r="HS207" s="133"/>
      <c r="HT207" s="133"/>
      <c r="HU207" s="133"/>
      <c r="HV207" s="133"/>
      <c r="HW207" s="133"/>
      <c r="HX207" s="133"/>
      <c r="HY207" s="133"/>
      <c r="HZ207" s="133"/>
      <c r="IA207" s="133"/>
      <c r="IB207" s="133"/>
      <c r="IC207" s="133"/>
      <c r="ID207" s="133"/>
      <c r="IE207" s="133"/>
      <c r="IF207" s="133"/>
      <c r="IG207" s="133"/>
      <c r="IH207" s="133"/>
      <c r="II207" s="133"/>
      <c r="IJ207" s="133"/>
      <c r="IK207" s="133"/>
      <c r="IL207" s="133"/>
      <c r="IM207" s="133"/>
      <c r="IN207" s="133"/>
      <c r="IO207" s="133"/>
      <c r="IP207" s="133"/>
      <c r="IQ207" s="133"/>
      <c r="IR207" s="133"/>
      <c r="IS207" s="133"/>
      <c r="IT207" s="133"/>
      <c r="IU207" s="133"/>
      <c r="IV207" s="133"/>
    </row>
    <row r="208" spans="1:256" s="122" customFormat="1" ht="31.5">
      <c r="A208" s="142"/>
      <c r="B208" s="164" t="s">
        <v>562</v>
      </c>
      <c r="C208" s="162" t="s">
        <v>563</v>
      </c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133"/>
      <c r="CV208" s="133"/>
      <c r="CW208" s="133"/>
      <c r="CX208" s="133"/>
      <c r="CY208" s="133"/>
      <c r="CZ208" s="133"/>
      <c r="DA208" s="133"/>
      <c r="DB208" s="133"/>
      <c r="DC208" s="133"/>
      <c r="DD208" s="133"/>
      <c r="DE208" s="133"/>
      <c r="DF208" s="133"/>
      <c r="DG208" s="133"/>
      <c r="DH208" s="133"/>
      <c r="DI208" s="133"/>
      <c r="DJ208" s="133"/>
      <c r="DK208" s="133"/>
      <c r="DL208" s="133"/>
      <c r="DM208" s="133"/>
      <c r="DN208" s="133"/>
      <c r="DO208" s="133"/>
      <c r="DP208" s="133"/>
      <c r="DQ208" s="133"/>
      <c r="DR208" s="133"/>
      <c r="DS208" s="133"/>
      <c r="DT208" s="133"/>
      <c r="DU208" s="133"/>
      <c r="DV208" s="133"/>
      <c r="DW208" s="133"/>
      <c r="DX208" s="133"/>
      <c r="DY208" s="133"/>
      <c r="DZ208" s="133"/>
      <c r="EA208" s="133"/>
      <c r="EB208" s="133"/>
      <c r="EC208" s="133"/>
      <c r="ED208" s="133"/>
      <c r="EE208" s="133"/>
      <c r="EF208" s="133"/>
      <c r="EG208" s="133"/>
      <c r="EH208" s="133"/>
      <c r="EI208" s="133"/>
      <c r="EJ208" s="133"/>
      <c r="EK208" s="133"/>
      <c r="EL208" s="133"/>
      <c r="EM208" s="133"/>
      <c r="EN208" s="133"/>
      <c r="EO208" s="133"/>
      <c r="EP208" s="133"/>
      <c r="EQ208" s="133"/>
      <c r="ER208" s="133"/>
      <c r="ES208" s="133"/>
      <c r="ET208" s="133"/>
      <c r="EU208" s="133"/>
      <c r="EV208" s="133"/>
      <c r="EW208" s="133"/>
      <c r="EX208" s="133"/>
      <c r="EY208" s="133"/>
      <c r="EZ208" s="133"/>
      <c r="FA208" s="133"/>
      <c r="FB208" s="133"/>
      <c r="FC208" s="133"/>
      <c r="FD208" s="133"/>
      <c r="FE208" s="133"/>
      <c r="FF208" s="133"/>
      <c r="FG208" s="133"/>
      <c r="FH208" s="133"/>
      <c r="FI208" s="133"/>
      <c r="FJ208" s="133"/>
      <c r="FK208" s="133"/>
      <c r="FL208" s="133"/>
      <c r="FM208" s="133"/>
      <c r="FN208" s="133"/>
      <c r="FO208" s="133"/>
      <c r="FP208" s="133"/>
      <c r="FQ208" s="133"/>
      <c r="FR208" s="133"/>
      <c r="FS208" s="133"/>
      <c r="FT208" s="133"/>
      <c r="FU208" s="133"/>
      <c r="FV208" s="133"/>
      <c r="FW208" s="133"/>
      <c r="FX208" s="133"/>
      <c r="FY208" s="133"/>
      <c r="FZ208" s="133"/>
      <c r="GA208" s="133"/>
      <c r="GB208" s="133"/>
      <c r="GC208" s="133"/>
      <c r="GD208" s="133"/>
      <c r="GE208" s="133"/>
      <c r="GF208" s="133"/>
      <c r="GG208" s="133"/>
      <c r="GH208" s="133"/>
      <c r="GI208" s="133"/>
      <c r="GJ208" s="133"/>
      <c r="GK208" s="133"/>
      <c r="GL208" s="133"/>
      <c r="GM208" s="133"/>
      <c r="GN208" s="133"/>
      <c r="GO208" s="133"/>
      <c r="GP208" s="133"/>
      <c r="GQ208" s="133"/>
      <c r="GR208" s="133"/>
      <c r="GS208" s="133"/>
      <c r="GT208" s="133"/>
      <c r="GU208" s="133"/>
      <c r="GV208" s="133"/>
      <c r="GW208" s="133"/>
      <c r="GX208" s="133"/>
      <c r="GY208" s="133"/>
      <c r="GZ208" s="133"/>
      <c r="HA208" s="133"/>
      <c r="HB208" s="133"/>
      <c r="HC208" s="133"/>
      <c r="HD208" s="133"/>
      <c r="HE208" s="133"/>
      <c r="HF208" s="133"/>
      <c r="HG208" s="133"/>
      <c r="HH208" s="133"/>
      <c r="HI208" s="133"/>
      <c r="HJ208" s="133"/>
      <c r="HK208" s="133"/>
      <c r="HL208" s="133"/>
      <c r="HM208" s="133"/>
      <c r="HN208" s="133"/>
      <c r="HO208" s="133"/>
      <c r="HP208" s="133"/>
      <c r="HQ208" s="133"/>
      <c r="HR208" s="133"/>
      <c r="HS208" s="133"/>
      <c r="HT208" s="133"/>
      <c r="HU208" s="133"/>
      <c r="HV208" s="133"/>
      <c r="HW208" s="133"/>
      <c r="HX208" s="133"/>
      <c r="HY208" s="133"/>
      <c r="HZ208" s="133"/>
      <c r="IA208" s="133"/>
      <c r="IB208" s="133"/>
      <c r="IC208" s="133"/>
      <c r="ID208" s="133"/>
      <c r="IE208" s="133"/>
      <c r="IF208" s="133"/>
      <c r="IG208" s="133"/>
      <c r="IH208" s="133"/>
      <c r="II208" s="133"/>
      <c r="IJ208" s="133"/>
      <c r="IK208" s="133"/>
      <c r="IL208" s="133"/>
      <c r="IM208" s="133"/>
      <c r="IN208" s="133"/>
      <c r="IO208" s="133"/>
      <c r="IP208" s="133"/>
      <c r="IQ208" s="133"/>
      <c r="IR208" s="133"/>
      <c r="IS208" s="133"/>
      <c r="IT208" s="133"/>
      <c r="IU208" s="133"/>
      <c r="IV208" s="133"/>
    </row>
    <row r="209" spans="1:256" s="122" customFormat="1" ht="15.75">
      <c r="A209" s="142"/>
      <c r="B209" s="164" t="s">
        <v>564</v>
      </c>
      <c r="C209" s="144" t="s">
        <v>565</v>
      </c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  <c r="CL209" s="133"/>
      <c r="CM209" s="133"/>
      <c r="CN209" s="133"/>
      <c r="CO209" s="133"/>
      <c r="CP209" s="133"/>
      <c r="CQ209" s="133"/>
      <c r="CR209" s="133"/>
      <c r="CS209" s="133"/>
      <c r="CT209" s="133"/>
      <c r="CU209" s="133"/>
      <c r="CV209" s="133"/>
      <c r="CW209" s="133"/>
      <c r="CX209" s="133"/>
      <c r="CY209" s="133"/>
      <c r="CZ209" s="133"/>
      <c r="DA209" s="133"/>
      <c r="DB209" s="133"/>
      <c r="DC209" s="133"/>
      <c r="DD209" s="133"/>
      <c r="DE209" s="133"/>
      <c r="DF209" s="133"/>
      <c r="DG209" s="133"/>
      <c r="DH209" s="133"/>
      <c r="DI209" s="133"/>
      <c r="DJ209" s="133"/>
      <c r="DK209" s="133"/>
      <c r="DL209" s="133"/>
      <c r="DM209" s="133"/>
      <c r="DN209" s="133"/>
      <c r="DO209" s="133"/>
      <c r="DP209" s="133"/>
      <c r="DQ209" s="133"/>
      <c r="DR209" s="133"/>
      <c r="DS209" s="133"/>
      <c r="DT209" s="133"/>
      <c r="DU209" s="133"/>
      <c r="DV209" s="133"/>
      <c r="DW209" s="133"/>
      <c r="DX209" s="133"/>
      <c r="DY209" s="133"/>
      <c r="DZ209" s="133"/>
      <c r="EA209" s="133"/>
      <c r="EB209" s="133"/>
      <c r="EC209" s="133"/>
      <c r="ED209" s="133"/>
      <c r="EE209" s="133"/>
      <c r="EF209" s="133"/>
      <c r="EG209" s="133"/>
      <c r="EH209" s="133"/>
      <c r="EI209" s="133"/>
      <c r="EJ209" s="133"/>
      <c r="EK209" s="133"/>
      <c r="EL209" s="133"/>
      <c r="EM209" s="133"/>
      <c r="EN209" s="133"/>
      <c r="EO209" s="133"/>
      <c r="EP209" s="133"/>
      <c r="EQ209" s="133"/>
      <c r="ER209" s="133"/>
      <c r="ES209" s="133"/>
      <c r="ET209" s="133"/>
      <c r="EU209" s="133"/>
      <c r="EV209" s="133"/>
      <c r="EW209" s="133"/>
      <c r="EX209" s="133"/>
      <c r="EY209" s="133"/>
      <c r="EZ209" s="133"/>
      <c r="FA209" s="133"/>
      <c r="FB209" s="133"/>
      <c r="FC209" s="133"/>
      <c r="FD209" s="133"/>
      <c r="FE209" s="133"/>
      <c r="FF209" s="133"/>
      <c r="FG209" s="133"/>
      <c r="FH209" s="133"/>
      <c r="FI209" s="133"/>
      <c r="FJ209" s="133"/>
      <c r="FK209" s="133"/>
      <c r="FL209" s="133"/>
      <c r="FM209" s="133"/>
      <c r="FN209" s="133"/>
      <c r="FO209" s="133"/>
      <c r="FP209" s="133"/>
      <c r="FQ209" s="133"/>
      <c r="FR209" s="133"/>
      <c r="FS209" s="133"/>
      <c r="FT209" s="133"/>
      <c r="FU209" s="133"/>
      <c r="FV209" s="133"/>
      <c r="FW209" s="133"/>
      <c r="FX209" s="133"/>
      <c r="FY209" s="133"/>
      <c r="FZ209" s="133"/>
      <c r="GA209" s="133"/>
      <c r="GB209" s="133"/>
      <c r="GC209" s="133"/>
      <c r="GD209" s="133"/>
      <c r="GE209" s="133"/>
      <c r="GF209" s="133"/>
      <c r="GG209" s="133"/>
      <c r="GH209" s="133"/>
      <c r="GI209" s="133"/>
      <c r="GJ209" s="133"/>
      <c r="GK209" s="133"/>
      <c r="GL209" s="133"/>
      <c r="GM209" s="133"/>
      <c r="GN209" s="133"/>
      <c r="GO209" s="133"/>
      <c r="GP209" s="133"/>
      <c r="GQ209" s="133"/>
      <c r="GR209" s="133"/>
      <c r="GS209" s="133"/>
      <c r="GT209" s="133"/>
      <c r="GU209" s="133"/>
      <c r="GV209" s="133"/>
      <c r="GW209" s="133"/>
      <c r="GX209" s="133"/>
      <c r="GY209" s="133"/>
      <c r="GZ209" s="133"/>
      <c r="HA209" s="133"/>
      <c r="HB209" s="133"/>
      <c r="HC209" s="133"/>
      <c r="HD209" s="133"/>
      <c r="HE209" s="133"/>
      <c r="HF209" s="133"/>
      <c r="HG209" s="133"/>
      <c r="HH209" s="133"/>
      <c r="HI209" s="133"/>
      <c r="HJ209" s="133"/>
      <c r="HK209" s="133"/>
      <c r="HL209" s="133"/>
      <c r="HM209" s="133"/>
      <c r="HN209" s="133"/>
      <c r="HO209" s="133"/>
      <c r="HP209" s="133"/>
      <c r="HQ209" s="133"/>
      <c r="HR209" s="133"/>
      <c r="HS209" s="133"/>
      <c r="HT209" s="133"/>
      <c r="HU209" s="133"/>
      <c r="HV209" s="133"/>
      <c r="HW209" s="133"/>
      <c r="HX209" s="133"/>
      <c r="HY209" s="133"/>
      <c r="HZ209" s="133"/>
      <c r="IA209" s="133"/>
      <c r="IB209" s="133"/>
      <c r="IC209" s="133"/>
      <c r="ID209" s="133"/>
      <c r="IE209" s="133"/>
      <c r="IF209" s="133"/>
      <c r="IG209" s="133"/>
      <c r="IH209" s="133"/>
      <c r="II209" s="133"/>
      <c r="IJ209" s="133"/>
      <c r="IK209" s="133"/>
      <c r="IL209" s="133"/>
      <c r="IM209" s="133"/>
      <c r="IN209" s="133"/>
      <c r="IO209" s="133"/>
      <c r="IP209" s="133"/>
      <c r="IQ209" s="133"/>
      <c r="IR209" s="133"/>
      <c r="IS209" s="133"/>
      <c r="IT209" s="133"/>
      <c r="IU209" s="133"/>
      <c r="IV209" s="133"/>
    </row>
    <row r="210" spans="1:256" s="122" customFormat="1" ht="15.75">
      <c r="A210" s="142"/>
      <c r="B210" s="156" t="s">
        <v>566</v>
      </c>
      <c r="C210" s="160" t="s">
        <v>143</v>
      </c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3"/>
      <c r="CQ210" s="133"/>
      <c r="CR210" s="133"/>
      <c r="CS210" s="133"/>
      <c r="CT210" s="133"/>
      <c r="CU210" s="133"/>
      <c r="CV210" s="133"/>
      <c r="CW210" s="133"/>
      <c r="CX210" s="133"/>
      <c r="CY210" s="133"/>
      <c r="CZ210" s="133"/>
      <c r="DA210" s="133"/>
      <c r="DB210" s="133"/>
      <c r="DC210" s="133"/>
      <c r="DD210" s="133"/>
      <c r="DE210" s="133"/>
      <c r="DF210" s="133"/>
      <c r="DG210" s="133"/>
      <c r="DH210" s="133"/>
      <c r="DI210" s="133"/>
      <c r="DJ210" s="133"/>
      <c r="DK210" s="133"/>
      <c r="DL210" s="133"/>
      <c r="DM210" s="133"/>
      <c r="DN210" s="133"/>
      <c r="DO210" s="133"/>
      <c r="DP210" s="133"/>
      <c r="DQ210" s="133"/>
      <c r="DR210" s="133"/>
      <c r="DS210" s="133"/>
      <c r="DT210" s="133"/>
      <c r="DU210" s="133"/>
      <c r="DV210" s="133"/>
      <c r="DW210" s="133"/>
      <c r="DX210" s="133"/>
      <c r="DY210" s="133"/>
      <c r="DZ210" s="133"/>
      <c r="EA210" s="133"/>
      <c r="EB210" s="133"/>
      <c r="EC210" s="133"/>
      <c r="ED210" s="133"/>
      <c r="EE210" s="133"/>
      <c r="EF210" s="133"/>
      <c r="EG210" s="133"/>
      <c r="EH210" s="133"/>
      <c r="EI210" s="133"/>
      <c r="EJ210" s="133"/>
      <c r="EK210" s="133"/>
      <c r="EL210" s="133"/>
      <c r="EM210" s="133"/>
      <c r="EN210" s="133"/>
      <c r="EO210" s="133"/>
      <c r="EP210" s="133"/>
      <c r="EQ210" s="133"/>
      <c r="ER210" s="133"/>
      <c r="ES210" s="133"/>
      <c r="ET210" s="133"/>
      <c r="EU210" s="133"/>
      <c r="EV210" s="133"/>
      <c r="EW210" s="133"/>
      <c r="EX210" s="133"/>
      <c r="EY210" s="133"/>
      <c r="EZ210" s="133"/>
      <c r="FA210" s="133"/>
      <c r="FB210" s="133"/>
      <c r="FC210" s="133"/>
      <c r="FD210" s="133"/>
      <c r="FE210" s="133"/>
      <c r="FF210" s="133"/>
      <c r="FG210" s="133"/>
      <c r="FH210" s="133"/>
      <c r="FI210" s="133"/>
      <c r="FJ210" s="133"/>
      <c r="FK210" s="133"/>
      <c r="FL210" s="133"/>
      <c r="FM210" s="133"/>
      <c r="FN210" s="133"/>
      <c r="FO210" s="133"/>
      <c r="FP210" s="133"/>
      <c r="FQ210" s="133"/>
      <c r="FR210" s="133"/>
      <c r="FS210" s="133"/>
      <c r="FT210" s="133"/>
      <c r="FU210" s="133"/>
      <c r="FV210" s="133"/>
      <c r="FW210" s="133"/>
      <c r="FX210" s="133"/>
      <c r="FY210" s="133"/>
      <c r="FZ210" s="133"/>
      <c r="GA210" s="133"/>
      <c r="GB210" s="133"/>
      <c r="GC210" s="133"/>
      <c r="GD210" s="133"/>
      <c r="GE210" s="133"/>
      <c r="GF210" s="133"/>
      <c r="GG210" s="133"/>
      <c r="GH210" s="133"/>
      <c r="GI210" s="133"/>
      <c r="GJ210" s="133"/>
      <c r="GK210" s="133"/>
      <c r="GL210" s="133"/>
      <c r="GM210" s="133"/>
      <c r="GN210" s="133"/>
      <c r="GO210" s="133"/>
      <c r="GP210" s="133"/>
      <c r="GQ210" s="133"/>
      <c r="GR210" s="133"/>
      <c r="GS210" s="133"/>
      <c r="GT210" s="133"/>
      <c r="GU210" s="133"/>
      <c r="GV210" s="133"/>
      <c r="GW210" s="133"/>
      <c r="GX210" s="133"/>
      <c r="GY210" s="133"/>
      <c r="GZ210" s="133"/>
      <c r="HA210" s="133"/>
      <c r="HB210" s="133"/>
      <c r="HC210" s="133"/>
      <c r="HD210" s="133"/>
      <c r="HE210" s="133"/>
      <c r="HF210" s="133"/>
      <c r="HG210" s="133"/>
      <c r="HH210" s="133"/>
      <c r="HI210" s="133"/>
      <c r="HJ210" s="133"/>
      <c r="HK210" s="133"/>
      <c r="HL210" s="133"/>
      <c r="HM210" s="133"/>
      <c r="HN210" s="133"/>
      <c r="HO210" s="133"/>
      <c r="HP210" s="133"/>
      <c r="HQ210" s="133"/>
      <c r="HR210" s="133"/>
      <c r="HS210" s="133"/>
      <c r="HT210" s="133"/>
      <c r="HU210" s="133"/>
      <c r="HV210" s="133"/>
      <c r="HW210" s="133"/>
      <c r="HX210" s="133"/>
      <c r="HY210" s="133"/>
      <c r="HZ210" s="133"/>
      <c r="IA210" s="133"/>
      <c r="IB210" s="133"/>
      <c r="IC210" s="133"/>
      <c r="ID210" s="133"/>
      <c r="IE210" s="133"/>
      <c r="IF210" s="133"/>
      <c r="IG210" s="133"/>
      <c r="IH210" s="133"/>
      <c r="II210" s="133"/>
      <c r="IJ210" s="133"/>
      <c r="IK210" s="133"/>
      <c r="IL210" s="133"/>
      <c r="IM210" s="133"/>
      <c r="IN210" s="133"/>
      <c r="IO210" s="133"/>
      <c r="IP210" s="133"/>
      <c r="IQ210" s="133"/>
      <c r="IR210" s="133"/>
      <c r="IS210" s="133"/>
      <c r="IT210" s="133"/>
      <c r="IU210" s="133"/>
      <c r="IV210" s="133"/>
    </row>
    <row r="211" spans="1:256" s="122" customFormat="1" ht="63">
      <c r="A211" s="142"/>
      <c r="B211" s="164" t="s">
        <v>567</v>
      </c>
      <c r="C211" s="162" t="s">
        <v>568</v>
      </c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  <c r="CX211" s="133"/>
      <c r="CY211" s="133"/>
      <c r="CZ211" s="133"/>
      <c r="DA211" s="133"/>
      <c r="DB211" s="133"/>
      <c r="DC211" s="133"/>
      <c r="DD211" s="133"/>
      <c r="DE211" s="133"/>
      <c r="DF211" s="133"/>
      <c r="DG211" s="133"/>
      <c r="DH211" s="133"/>
      <c r="DI211" s="133"/>
      <c r="DJ211" s="133"/>
      <c r="DK211" s="133"/>
      <c r="DL211" s="133"/>
      <c r="DM211" s="133"/>
      <c r="DN211" s="133"/>
      <c r="DO211" s="133"/>
      <c r="DP211" s="133"/>
      <c r="DQ211" s="133"/>
      <c r="DR211" s="133"/>
      <c r="DS211" s="133"/>
      <c r="DT211" s="133"/>
      <c r="DU211" s="133"/>
      <c r="DV211" s="133"/>
      <c r="DW211" s="133"/>
      <c r="DX211" s="133"/>
      <c r="DY211" s="133"/>
      <c r="DZ211" s="133"/>
      <c r="EA211" s="133"/>
      <c r="EB211" s="133"/>
      <c r="EC211" s="133"/>
      <c r="ED211" s="133"/>
      <c r="EE211" s="133"/>
      <c r="EF211" s="133"/>
      <c r="EG211" s="133"/>
      <c r="EH211" s="133"/>
      <c r="EI211" s="133"/>
      <c r="EJ211" s="133"/>
      <c r="EK211" s="133"/>
      <c r="EL211" s="133"/>
      <c r="EM211" s="133"/>
      <c r="EN211" s="133"/>
      <c r="EO211" s="133"/>
      <c r="EP211" s="133"/>
      <c r="EQ211" s="133"/>
      <c r="ER211" s="133"/>
      <c r="ES211" s="133"/>
      <c r="ET211" s="133"/>
      <c r="EU211" s="133"/>
      <c r="EV211" s="133"/>
      <c r="EW211" s="133"/>
      <c r="EX211" s="133"/>
      <c r="EY211" s="133"/>
      <c r="EZ211" s="133"/>
      <c r="FA211" s="133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133"/>
      <c r="FP211" s="133"/>
      <c r="FQ211" s="133"/>
      <c r="FR211" s="133"/>
      <c r="FS211" s="133"/>
      <c r="FT211" s="133"/>
      <c r="FU211" s="133"/>
      <c r="FV211" s="133"/>
      <c r="FW211" s="133"/>
      <c r="FX211" s="133"/>
      <c r="FY211" s="133"/>
      <c r="FZ211" s="133"/>
      <c r="GA211" s="133"/>
      <c r="GB211" s="133"/>
      <c r="GC211" s="133"/>
      <c r="GD211" s="133"/>
      <c r="GE211" s="133"/>
      <c r="GF211" s="133"/>
      <c r="GG211" s="133"/>
      <c r="GH211" s="133"/>
      <c r="GI211" s="133"/>
      <c r="GJ211" s="133"/>
      <c r="GK211" s="133"/>
      <c r="GL211" s="133"/>
      <c r="GM211" s="133"/>
      <c r="GN211" s="133"/>
      <c r="GO211" s="133"/>
      <c r="GP211" s="133"/>
      <c r="GQ211" s="133"/>
      <c r="GR211" s="133"/>
      <c r="GS211" s="133"/>
      <c r="GT211" s="133"/>
      <c r="GU211" s="133"/>
      <c r="GV211" s="133"/>
      <c r="GW211" s="133"/>
      <c r="GX211" s="133"/>
      <c r="GY211" s="133"/>
      <c r="GZ211" s="133"/>
      <c r="HA211" s="133"/>
      <c r="HB211" s="133"/>
      <c r="HC211" s="133"/>
      <c r="HD211" s="133"/>
      <c r="HE211" s="133"/>
      <c r="HF211" s="133"/>
      <c r="HG211" s="133"/>
      <c r="HH211" s="133"/>
      <c r="HI211" s="133"/>
      <c r="HJ211" s="133"/>
      <c r="HK211" s="133"/>
      <c r="HL211" s="133"/>
      <c r="HM211" s="133"/>
      <c r="HN211" s="133"/>
      <c r="HO211" s="133"/>
      <c r="HP211" s="133"/>
      <c r="HQ211" s="133"/>
      <c r="HR211" s="133"/>
      <c r="HS211" s="133"/>
      <c r="HT211" s="133"/>
      <c r="HU211" s="133"/>
      <c r="HV211" s="133"/>
      <c r="HW211" s="133"/>
      <c r="HX211" s="133"/>
      <c r="HY211" s="133"/>
      <c r="HZ211" s="133"/>
      <c r="IA211" s="133"/>
      <c r="IB211" s="133"/>
      <c r="IC211" s="133"/>
      <c r="ID211" s="133"/>
      <c r="IE211" s="133"/>
      <c r="IF211" s="133"/>
      <c r="IG211" s="133"/>
      <c r="IH211" s="133"/>
      <c r="II211" s="133"/>
      <c r="IJ211" s="133"/>
      <c r="IK211" s="133"/>
      <c r="IL211" s="133"/>
      <c r="IM211" s="133"/>
      <c r="IN211" s="133"/>
      <c r="IO211" s="133"/>
      <c r="IP211" s="133"/>
      <c r="IQ211" s="133"/>
      <c r="IR211" s="133"/>
      <c r="IS211" s="133"/>
      <c r="IT211" s="133"/>
      <c r="IU211" s="133"/>
      <c r="IV211" s="133"/>
    </row>
    <row r="212" spans="1:256" s="122" customFormat="1" ht="31.5">
      <c r="A212" s="142"/>
      <c r="B212" s="164" t="s">
        <v>569</v>
      </c>
      <c r="C212" s="162" t="s">
        <v>570</v>
      </c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3"/>
      <c r="EF212" s="133"/>
      <c r="EG212" s="133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  <c r="EW212" s="133"/>
      <c r="EX212" s="133"/>
      <c r="EY212" s="133"/>
      <c r="EZ212" s="133"/>
      <c r="FA212" s="133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133"/>
      <c r="GD212" s="133"/>
      <c r="GE212" s="133"/>
      <c r="GF212" s="133"/>
      <c r="GG212" s="133"/>
      <c r="GH212" s="133"/>
      <c r="GI212" s="133"/>
      <c r="GJ212" s="133"/>
      <c r="GK212" s="133"/>
      <c r="GL212" s="133"/>
      <c r="GM212" s="133"/>
      <c r="GN212" s="133"/>
      <c r="GO212" s="133"/>
      <c r="GP212" s="133"/>
      <c r="GQ212" s="133"/>
      <c r="GR212" s="133"/>
      <c r="GS212" s="133"/>
      <c r="GT212" s="133"/>
      <c r="GU212" s="133"/>
      <c r="GV212" s="133"/>
      <c r="GW212" s="133"/>
      <c r="GX212" s="133"/>
      <c r="GY212" s="133"/>
      <c r="GZ212" s="133"/>
      <c r="HA212" s="133"/>
      <c r="HB212" s="133"/>
      <c r="HC212" s="133"/>
      <c r="HD212" s="133"/>
      <c r="HE212" s="133"/>
      <c r="HF212" s="133"/>
      <c r="HG212" s="133"/>
      <c r="HH212" s="133"/>
      <c r="HI212" s="133"/>
      <c r="HJ212" s="133"/>
      <c r="HK212" s="133"/>
      <c r="HL212" s="133"/>
      <c r="HM212" s="133"/>
      <c r="HN212" s="133"/>
      <c r="HO212" s="133"/>
      <c r="HP212" s="133"/>
      <c r="HQ212" s="133"/>
      <c r="HR212" s="133"/>
      <c r="HS212" s="133"/>
      <c r="HT212" s="133"/>
      <c r="HU212" s="133"/>
      <c r="HV212" s="133"/>
      <c r="HW212" s="133"/>
      <c r="HX212" s="133"/>
      <c r="HY212" s="133"/>
      <c r="HZ212" s="133"/>
      <c r="IA212" s="133"/>
      <c r="IB212" s="133"/>
      <c r="IC212" s="133"/>
      <c r="ID212" s="133"/>
      <c r="IE212" s="133"/>
      <c r="IF212" s="133"/>
      <c r="IG212" s="133"/>
      <c r="IH212" s="133"/>
      <c r="II212" s="133"/>
      <c r="IJ212" s="133"/>
      <c r="IK212" s="133"/>
      <c r="IL212" s="133"/>
      <c r="IM212" s="133"/>
      <c r="IN212" s="133"/>
      <c r="IO212" s="133"/>
      <c r="IP212" s="133"/>
      <c r="IQ212" s="133"/>
      <c r="IR212" s="133"/>
      <c r="IS212" s="133"/>
      <c r="IT212" s="133"/>
      <c r="IU212" s="133"/>
      <c r="IV212" s="133"/>
    </row>
    <row r="213" spans="1:256" s="122" customFormat="1" ht="15.75">
      <c r="A213" s="142"/>
      <c r="B213" s="159" t="s">
        <v>571</v>
      </c>
      <c r="C213" s="163" t="s">
        <v>572</v>
      </c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GW213" s="133"/>
      <c r="GX213" s="133"/>
      <c r="GY213" s="133"/>
      <c r="GZ213" s="133"/>
      <c r="HA213" s="133"/>
      <c r="HB213" s="133"/>
      <c r="HC213" s="133"/>
      <c r="HD213" s="133"/>
      <c r="HE213" s="133"/>
      <c r="HF213" s="133"/>
      <c r="HG213" s="133"/>
      <c r="HH213" s="133"/>
      <c r="HI213" s="133"/>
      <c r="HJ213" s="133"/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 s="133"/>
      <c r="IB213" s="133"/>
      <c r="IC213" s="133"/>
      <c r="ID213" s="133"/>
      <c r="IE213" s="133"/>
      <c r="IF213" s="133"/>
      <c r="IG213" s="133"/>
      <c r="IH213" s="133"/>
      <c r="II213" s="133"/>
      <c r="IJ213" s="133"/>
      <c r="IK213" s="133"/>
      <c r="IL213" s="133"/>
      <c r="IM213" s="133"/>
      <c r="IN213" s="133"/>
      <c r="IO213" s="133"/>
      <c r="IP213" s="133"/>
      <c r="IQ213" s="133"/>
      <c r="IR213" s="133"/>
      <c r="IS213" s="133"/>
      <c r="IT213" s="133"/>
      <c r="IU213" s="133"/>
      <c r="IV213" s="133"/>
    </row>
    <row r="214" spans="1:256" s="122" customFormat="1" ht="15.75">
      <c r="A214" s="142"/>
      <c r="B214" s="143" t="s">
        <v>231</v>
      </c>
      <c r="C214" s="148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  <c r="DT214" s="133"/>
      <c r="DU214" s="133"/>
      <c r="DV214" s="133"/>
      <c r="DW214" s="133"/>
      <c r="DX214" s="133"/>
      <c r="DY214" s="133"/>
      <c r="DZ214" s="133"/>
      <c r="EA214" s="133"/>
      <c r="EB214" s="133"/>
      <c r="EC214" s="133"/>
      <c r="ED214" s="133"/>
      <c r="EE214" s="133"/>
      <c r="EF214" s="133"/>
      <c r="EG214" s="133"/>
      <c r="EH214" s="133"/>
      <c r="EI214" s="133"/>
      <c r="EJ214" s="133"/>
      <c r="EK214" s="133"/>
      <c r="EL214" s="133"/>
      <c r="EM214" s="133"/>
      <c r="EN214" s="133"/>
      <c r="EO214" s="133"/>
      <c r="EP214" s="133"/>
      <c r="EQ214" s="133"/>
      <c r="ER214" s="133"/>
      <c r="ES214" s="133"/>
      <c r="ET214" s="133"/>
      <c r="EU214" s="133"/>
      <c r="EV214" s="133"/>
      <c r="EW214" s="133"/>
      <c r="EX214" s="133"/>
      <c r="EY214" s="133"/>
      <c r="EZ214" s="133"/>
      <c r="FA214" s="133"/>
      <c r="FB214" s="133"/>
      <c r="FC214" s="133"/>
      <c r="FD214" s="133"/>
      <c r="FE214" s="133"/>
      <c r="FF214" s="133"/>
      <c r="FG214" s="133"/>
      <c r="FH214" s="133"/>
      <c r="FI214" s="133"/>
      <c r="FJ214" s="133"/>
      <c r="FK214" s="133"/>
      <c r="FL214" s="133"/>
      <c r="FM214" s="133"/>
      <c r="FN214" s="133"/>
      <c r="FO214" s="133"/>
      <c r="FP214" s="133"/>
      <c r="FQ214" s="133"/>
      <c r="FR214" s="133"/>
      <c r="FS214" s="133"/>
      <c r="FT214" s="133"/>
      <c r="FU214" s="133"/>
      <c r="FV214" s="133"/>
      <c r="FW214" s="133"/>
      <c r="FX214" s="133"/>
      <c r="FY214" s="133"/>
      <c r="FZ214" s="133"/>
      <c r="GA214" s="133"/>
      <c r="GB214" s="133"/>
      <c r="GC214" s="133"/>
      <c r="GD214" s="133"/>
      <c r="GE214" s="133"/>
      <c r="GF214" s="133"/>
      <c r="GG214" s="133"/>
      <c r="GH214" s="133"/>
      <c r="GI214" s="133"/>
      <c r="GJ214" s="133"/>
      <c r="GK214" s="133"/>
      <c r="GL214" s="133"/>
      <c r="GM214" s="133"/>
      <c r="GN214" s="133"/>
      <c r="GO214" s="133"/>
      <c r="GP214" s="133"/>
      <c r="GQ214" s="133"/>
      <c r="GR214" s="133"/>
      <c r="GS214" s="133"/>
      <c r="GT214" s="133"/>
      <c r="GU214" s="133"/>
      <c r="GV214" s="133"/>
      <c r="GW214" s="133"/>
      <c r="GX214" s="133"/>
      <c r="GY214" s="133"/>
      <c r="GZ214" s="133"/>
      <c r="HA214" s="133"/>
      <c r="HB214" s="133"/>
      <c r="HC214" s="133"/>
      <c r="HD214" s="133"/>
      <c r="HE214" s="133"/>
      <c r="HF214" s="133"/>
      <c r="HG214" s="133"/>
      <c r="HH214" s="133"/>
      <c r="HI214" s="133"/>
      <c r="HJ214" s="133"/>
      <c r="HK214" s="133"/>
      <c r="HL214" s="133"/>
      <c r="HM214" s="133"/>
      <c r="HN214" s="133"/>
      <c r="HO214" s="133"/>
      <c r="HP214" s="133"/>
      <c r="HQ214" s="133"/>
      <c r="HR214" s="133"/>
      <c r="HS214" s="133"/>
      <c r="HT214" s="133"/>
      <c r="HU214" s="133"/>
      <c r="HV214" s="133"/>
      <c r="HW214" s="133"/>
      <c r="HX214" s="133"/>
      <c r="HY214" s="133"/>
      <c r="HZ214" s="133"/>
      <c r="IA214" s="133"/>
      <c r="IB214" s="133"/>
      <c r="IC214" s="133"/>
      <c r="ID214" s="133"/>
      <c r="IE214" s="133"/>
      <c r="IF214" s="133"/>
      <c r="IG214" s="133"/>
      <c r="IH214" s="133"/>
      <c r="II214" s="133"/>
      <c r="IJ214" s="133"/>
      <c r="IK214" s="133"/>
      <c r="IL214" s="133"/>
      <c r="IM214" s="133"/>
      <c r="IN214" s="133"/>
      <c r="IO214" s="133"/>
      <c r="IP214" s="133"/>
      <c r="IQ214" s="133"/>
      <c r="IR214" s="133"/>
      <c r="IS214" s="133"/>
      <c r="IT214" s="133"/>
      <c r="IU214" s="133"/>
      <c r="IV214" s="133"/>
    </row>
    <row r="215" spans="1:256" s="122" customFormat="1" ht="15.75">
      <c r="A215" s="142"/>
      <c r="B215" s="145" t="s">
        <v>573</v>
      </c>
      <c r="C215" s="146" t="s">
        <v>237</v>
      </c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  <c r="EE215" s="133"/>
      <c r="EF215" s="133"/>
      <c r="EG215" s="133"/>
      <c r="EH215" s="133"/>
      <c r="EI215" s="133"/>
      <c r="EJ215" s="133"/>
      <c r="EK215" s="133"/>
      <c r="EL215" s="133"/>
      <c r="EM215" s="133"/>
      <c r="EN215" s="133"/>
      <c r="EO215" s="133"/>
      <c r="EP215" s="133"/>
      <c r="EQ215" s="133"/>
      <c r="ER215" s="133"/>
      <c r="ES215" s="133"/>
      <c r="ET215" s="133"/>
      <c r="EU215" s="133"/>
      <c r="EV215" s="133"/>
      <c r="EW215" s="133"/>
      <c r="EX215" s="133"/>
      <c r="EY215" s="133"/>
      <c r="EZ215" s="133"/>
      <c r="FA215" s="133"/>
      <c r="FB215" s="133"/>
      <c r="FC215" s="133"/>
      <c r="FD215" s="133"/>
      <c r="FE215" s="133"/>
      <c r="FF215" s="133"/>
      <c r="FG215" s="133"/>
      <c r="FH215" s="133"/>
      <c r="FI215" s="133"/>
      <c r="FJ215" s="133"/>
      <c r="FK215" s="133"/>
      <c r="FL215" s="133"/>
      <c r="FM215" s="133"/>
      <c r="FN215" s="133"/>
      <c r="FO215" s="133"/>
      <c r="FP215" s="133"/>
      <c r="FQ215" s="133"/>
      <c r="FR215" s="133"/>
      <c r="FS215" s="133"/>
      <c r="FT215" s="133"/>
      <c r="FU215" s="133"/>
      <c r="FV215" s="133"/>
      <c r="FW215" s="133"/>
      <c r="FX215" s="133"/>
      <c r="FY215" s="133"/>
      <c r="FZ215" s="133"/>
      <c r="GA215" s="133"/>
      <c r="GB215" s="133"/>
      <c r="GC215" s="133"/>
      <c r="GD215" s="133"/>
      <c r="GE215" s="133"/>
      <c r="GF215" s="133"/>
      <c r="GG215" s="133"/>
      <c r="GH215" s="133"/>
      <c r="GI215" s="133"/>
      <c r="GJ215" s="133"/>
      <c r="GK215" s="133"/>
      <c r="GL215" s="133"/>
      <c r="GM215" s="133"/>
      <c r="GN215" s="133"/>
      <c r="GO215" s="133"/>
      <c r="GP215" s="133"/>
      <c r="GQ215" s="133"/>
      <c r="GR215" s="133"/>
      <c r="GS215" s="133"/>
      <c r="GT215" s="133"/>
      <c r="GU215" s="133"/>
      <c r="GV215" s="133"/>
      <c r="GW215" s="133"/>
      <c r="GX215" s="133"/>
      <c r="GY215" s="133"/>
      <c r="GZ215" s="133"/>
      <c r="HA215" s="133"/>
      <c r="HB215" s="133"/>
      <c r="HC215" s="133"/>
      <c r="HD215" s="133"/>
      <c r="HE215" s="133"/>
      <c r="HF215" s="133"/>
      <c r="HG215" s="133"/>
      <c r="HH215" s="133"/>
      <c r="HI215" s="133"/>
      <c r="HJ215" s="133"/>
      <c r="HK215" s="133"/>
      <c r="HL215" s="133"/>
      <c r="HM215" s="133"/>
      <c r="HN215" s="133"/>
      <c r="HO215" s="133"/>
      <c r="HP215" s="133"/>
      <c r="HQ215" s="133"/>
      <c r="HR215" s="133"/>
      <c r="HS215" s="133"/>
      <c r="HT215" s="133"/>
      <c r="HU215" s="133"/>
      <c r="HV215" s="133"/>
      <c r="HW215" s="133"/>
      <c r="HX215" s="133"/>
      <c r="HY215" s="133"/>
      <c r="HZ215" s="133"/>
      <c r="IA215" s="133"/>
      <c r="IB215" s="133"/>
      <c r="IC215" s="133"/>
      <c r="ID215" s="133"/>
      <c r="IE215" s="133"/>
      <c r="IF215" s="133"/>
      <c r="IG215" s="133"/>
      <c r="IH215" s="133"/>
      <c r="II215" s="133"/>
      <c r="IJ215" s="133"/>
      <c r="IK215" s="133"/>
      <c r="IL215" s="133"/>
      <c r="IM215" s="133"/>
      <c r="IN215" s="133"/>
      <c r="IO215" s="133"/>
      <c r="IP215" s="133"/>
      <c r="IQ215" s="133"/>
      <c r="IR215" s="133"/>
      <c r="IS215" s="133"/>
      <c r="IT215" s="133"/>
      <c r="IU215" s="133"/>
      <c r="IV215" s="133"/>
    </row>
    <row r="216" spans="1:256" s="122" customFormat="1" ht="15.75">
      <c r="A216" s="142"/>
      <c r="B216" s="156" t="s">
        <v>574</v>
      </c>
      <c r="C216" s="148" t="s">
        <v>182</v>
      </c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3"/>
      <c r="ES216" s="133"/>
      <c r="ET216" s="133"/>
      <c r="EU216" s="133"/>
      <c r="EV216" s="133"/>
      <c r="EW216" s="133"/>
      <c r="EX216" s="133"/>
      <c r="EY216" s="133"/>
      <c r="EZ216" s="133"/>
      <c r="FA216" s="133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E216" s="133"/>
      <c r="GF216" s="133"/>
      <c r="GG216" s="133"/>
      <c r="GH216" s="133"/>
      <c r="GI216" s="133"/>
      <c r="GJ216" s="133"/>
      <c r="GK216" s="133"/>
      <c r="GL216" s="133"/>
      <c r="GM216" s="133"/>
      <c r="GN216" s="133"/>
      <c r="GO216" s="133"/>
      <c r="GP216" s="133"/>
      <c r="GQ216" s="133"/>
      <c r="GR216" s="133"/>
      <c r="GS216" s="133"/>
      <c r="GT216" s="133"/>
      <c r="GU216" s="133"/>
      <c r="GV216" s="133"/>
      <c r="GW216" s="133"/>
      <c r="GX216" s="133"/>
      <c r="GY216" s="133"/>
      <c r="GZ216" s="133"/>
      <c r="HA216" s="133"/>
      <c r="HB216" s="133"/>
      <c r="HC216" s="133"/>
      <c r="HD216" s="133"/>
      <c r="HE216" s="133"/>
      <c r="HF216" s="133"/>
      <c r="HG216" s="133"/>
      <c r="HH216" s="133"/>
      <c r="HI216" s="133"/>
      <c r="HJ216" s="133"/>
      <c r="HK216" s="133"/>
      <c r="HL216" s="133"/>
      <c r="HM216" s="133"/>
      <c r="HN216" s="133"/>
      <c r="HO216" s="133"/>
      <c r="HP216" s="133"/>
      <c r="HQ216" s="133"/>
      <c r="HR216" s="133"/>
      <c r="HS216" s="133"/>
      <c r="HT216" s="133"/>
      <c r="HU216" s="133"/>
      <c r="HV216" s="133"/>
      <c r="HW216" s="133"/>
      <c r="HX216" s="133"/>
      <c r="HY216" s="133"/>
      <c r="HZ216" s="133"/>
      <c r="IA216" s="133"/>
      <c r="IB216" s="133"/>
      <c r="IC216" s="133"/>
      <c r="ID216" s="133"/>
      <c r="IE216" s="133"/>
      <c r="IF216" s="133"/>
      <c r="IG216" s="133"/>
      <c r="IH216" s="133"/>
      <c r="II216" s="133"/>
      <c r="IJ216" s="133"/>
      <c r="IK216" s="133"/>
      <c r="IL216" s="133"/>
      <c r="IM216" s="133"/>
      <c r="IN216" s="133"/>
      <c r="IO216" s="133"/>
      <c r="IP216" s="133"/>
      <c r="IQ216" s="133"/>
      <c r="IR216" s="133"/>
      <c r="IS216" s="133"/>
      <c r="IT216" s="133"/>
      <c r="IU216" s="133"/>
      <c r="IV216" s="133"/>
    </row>
    <row r="217" spans="1:256" s="122" customFormat="1" ht="15.75">
      <c r="A217" s="142"/>
      <c r="B217" s="164" t="s">
        <v>575</v>
      </c>
      <c r="C217" s="150" t="s">
        <v>576</v>
      </c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  <c r="CL217" s="133"/>
      <c r="CM217" s="133"/>
      <c r="CN217" s="133"/>
      <c r="CO217" s="133"/>
      <c r="CP217" s="133"/>
      <c r="CQ217" s="133"/>
      <c r="CR217" s="133"/>
      <c r="CS217" s="133"/>
      <c r="CT217" s="133"/>
      <c r="CU217" s="133"/>
      <c r="CV217" s="133"/>
      <c r="CW217" s="133"/>
      <c r="CX217" s="133"/>
      <c r="CY217" s="133"/>
      <c r="CZ217" s="133"/>
      <c r="DA217" s="133"/>
      <c r="DB217" s="133"/>
      <c r="DC217" s="133"/>
      <c r="DD217" s="133"/>
      <c r="DE217" s="133"/>
      <c r="DF217" s="133"/>
      <c r="DG217" s="133"/>
      <c r="DH217" s="133"/>
      <c r="DI217" s="133"/>
      <c r="DJ217" s="133"/>
      <c r="DK217" s="133"/>
      <c r="DL217" s="133"/>
      <c r="DM217" s="133"/>
      <c r="DN217" s="133"/>
      <c r="DO217" s="133"/>
      <c r="DP217" s="133"/>
      <c r="DQ217" s="133"/>
      <c r="DR217" s="133"/>
      <c r="DS217" s="133"/>
      <c r="DT217" s="133"/>
      <c r="DU217" s="133"/>
      <c r="DV217" s="133"/>
      <c r="DW217" s="133"/>
      <c r="DX217" s="133"/>
      <c r="DY217" s="133"/>
      <c r="DZ217" s="133"/>
      <c r="EA217" s="133"/>
      <c r="EB217" s="133"/>
      <c r="EC217" s="133"/>
      <c r="ED217" s="133"/>
      <c r="EE217" s="133"/>
      <c r="EF217" s="133"/>
      <c r="EG217" s="133"/>
      <c r="EH217" s="133"/>
      <c r="EI217" s="133"/>
      <c r="EJ217" s="133"/>
      <c r="EK217" s="133"/>
      <c r="EL217" s="133"/>
      <c r="EM217" s="133"/>
      <c r="EN217" s="133"/>
      <c r="EO217" s="133"/>
      <c r="EP217" s="133"/>
      <c r="EQ217" s="133"/>
      <c r="ER217" s="133"/>
      <c r="ES217" s="133"/>
      <c r="ET217" s="133"/>
      <c r="EU217" s="133"/>
      <c r="EV217" s="133"/>
      <c r="EW217" s="133"/>
      <c r="EX217" s="133"/>
      <c r="EY217" s="133"/>
      <c r="EZ217" s="133"/>
      <c r="FA217" s="133"/>
      <c r="FB217" s="133"/>
      <c r="FC217" s="133"/>
      <c r="FD217" s="133"/>
      <c r="FE217" s="133"/>
      <c r="FF217" s="133"/>
      <c r="FG217" s="133"/>
      <c r="FH217" s="133"/>
      <c r="FI217" s="133"/>
      <c r="FJ217" s="133"/>
      <c r="FK217" s="133"/>
      <c r="FL217" s="133"/>
      <c r="FM217" s="133"/>
      <c r="FN217" s="133"/>
      <c r="FO217" s="133"/>
      <c r="FP217" s="133"/>
      <c r="FQ217" s="133"/>
      <c r="FR217" s="133"/>
      <c r="FS217" s="133"/>
      <c r="FT217" s="133"/>
      <c r="FU217" s="133"/>
      <c r="FV217" s="133"/>
      <c r="FW217" s="133"/>
      <c r="FX217" s="133"/>
      <c r="FY217" s="133"/>
      <c r="FZ217" s="133"/>
      <c r="GA217" s="133"/>
      <c r="GB217" s="133"/>
      <c r="GC217" s="133"/>
      <c r="GD217" s="133"/>
      <c r="GE217" s="133"/>
      <c r="GF217" s="133"/>
      <c r="GG217" s="133"/>
      <c r="GH217" s="133"/>
      <c r="GI217" s="133"/>
      <c r="GJ217" s="133"/>
      <c r="GK217" s="133"/>
      <c r="GL217" s="133"/>
      <c r="GM217" s="133"/>
      <c r="GN217" s="133"/>
      <c r="GO217" s="133"/>
      <c r="GP217" s="133"/>
      <c r="GQ217" s="133"/>
      <c r="GR217" s="133"/>
      <c r="GS217" s="133"/>
      <c r="GT217" s="133"/>
      <c r="GU217" s="133"/>
      <c r="GV217" s="133"/>
      <c r="GW217" s="133"/>
      <c r="GX217" s="133"/>
      <c r="GY217" s="133"/>
      <c r="GZ217" s="133"/>
      <c r="HA217" s="133"/>
      <c r="HB217" s="133"/>
      <c r="HC217" s="133"/>
      <c r="HD217" s="133"/>
      <c r="HE217" s="133"/>
      <c r="HF217" s="133"/>
      <c r="HG217" s="133"/>
      <c r="HH217" s="133"/>
      <c r="HI217" s="133"/>
      <c r="HJ217" s="133"/>
      <c r="HK217" s="133"/>
      <c r="HL217" s="133"/>
      <c r="HM217" s="133"/>
      <c r="HN217" s="133"/>
      <c r="HO217" s="133"/>
      <c r="HP217" s="133"/>
      <c r="HQ217" s="133"/>
      <c r="HR217" s="133"/>
      <c r="HS217" s="133"/>
      <c r="HT217" s="133"/>
      <c r="HU217" s="133"/>
      <c r="HV217" s="133"/>
      <c r="HW217" s="133"/>
      <c r="HX217" s="133"/>
      <c r="HY217" s="133"/>
      <c r="HZ217" s="133"/>
      <c r="IA217" s="133"/>
      <c r="IB217" s="133"/>
      <c r="IC217" s="133"/>
      <c r="ID217" s="133"/>
      <c r="IE217" s="133"/>
      <c r="IF217" s="133"/>
      <c r="IG217" s="133"/>
      <c r="IH217" s="133"/>
      <c r="II217" s="133"/>
      <c r="IJ217" s="133"/>
      <c r="IK217" s="133"/>
      <c r="IL217" s="133"/>
      <c r="IM217" s="133"/>
      <c r="IN217" s="133"/>
      <c r="IO217" s="133"/>
      <c r="IP217" s="133"/>
      <c r="IQ217" s="133"/>
      <c r="IR217" s="133"/>
      <c r="IS217" s="133"/>
      <c r="IT217" s="133"/>
      <c r="IU217" s="133"/>
      <c r="IV217" s="133"/>
    </row>
    <row r="218" spans="1:256" s="122" customFormat="1" ht="15.75">
      <c r="A218" s="142"/>
      <c r="B218" s="164" t="s">
        <v>577</v>
      </c>
      <c r="C218" s="150" t="s">
        <v>578</v>
      </c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  <c r="CN218" s="133"/>
      <c r="CO218" s="133"/>
      <c r="CP218" s="133"/>
      <c r="CQ218" s="133"/>
      <c r="CR218" s="133"/>
      <c r="CS218" s="133"/>
      <c r="CT218" s="133"/>
      <c r="CU218" s="133"/>
      <c r="CV218" s="133"/>
      <c r="CW218" s="133"/>
      <c r="CX218" s="133"/>
      <c r="CY218" s="133"/>
      <c r="CZ218" s="133"/>
      <c r="DA218" s="133"/>
      <c r="DB218" s="133"/>
      <c r="DC218" s="133"/>
      <c r="DD218" s="133"/>
      <c r="DE218" s="133"/>
      <c r="DF218" s="133"/>
      <c r="DG218" s="133"/>
      <c r="DH218" s="133"/>
      <c r="DI218" s="133"/>
      <c r="DJ218" s="133"/>
      <c r="DK218" s="133"/>
      <c r="DL218" s="133"/>
      <c r="DM218" s="133"/>
      <c r="DN218" s="133"/>
      <c r="DO218" s="133"/>
      <c r="DP218" s="133"/>
      <c r="DQ218" s="133"/>
      <c r="DR218" s="133"/>
      <c r="DS218" s="133"/>
      <c r="DT218" s="133"/>
      <c r="DU218" s="133"/>
      <c r="DV218" s="133"/>
      <c r="DW218" s="133"/>
      <c r="DX218" s="133"/>
      <c r="DY218" s="133"/>
      <c r="DZ218" s="133"/>
      <c r="EA218" s="133"/>
      <c r="EB218" s="133"/>
      <c r="EC218" s="133"/>
      <c r="ED218" s="133"/>
      <c r="EE218" s="133"/>
      <c r="EF218" s="133"/>
      <c r="EG218" s="133"/>
      <c r="EH218" s="133"/>
      <c r="EI218" s="133"/>
      <c r="EJ218" s="133"/>
      <c r="EK218" s="133"/>
      <c r="EL218" s="133"/>
      <c r="EM218" s="133"/>
      <c r="EN218" s="133"/>
      <c r="EO218" s="133"/>
      <c r="EP218" s="133"/>
      <c r="EQ218" s="133"/>
      <c r="ER218" s="133"/>
      <c r="ES218" s="133"/>
      <c r="ET218" s="133"/>
      <c r="EU218" s="133"/>
      <c r="EV218" s="133"/>
      <c r="EW218" s="133"/>
      <c r="EX218" s="133"/>
      <c r="EY218" s="133"/>
      <c r="EZ218" s="133"/>
      <c r="FA218" s="133"/>
      <c r="FB218" s="133"/>
      <c r="FC218" s="133"/>
      <c r="FD218" s="133"/>
      <c r="FE218" s="133"/>
      <c r="FF218" s="133"/>
      <c r="FG218" s="133"/>
      <c r="FH218" s="133"/>
      <c r="FI218" s="133"/>
      <c r="FJ218" s="133"/>
      <c r="FK218" s="133"/>
      <c r="FL218" s="133"/>
      <c r="FM218" s="133"/>
      <c r="FN218" s="133"/>
      <c r="FO218" s="133"/>
      <c r="FP218" s="133"/>
      <c r="FQ218" s="133"/>
      <c r="FR218" s="133"/>
      <c r="FS218" s="133"/>
      <c r="FT218" s="133"/>
      <c r="FU218" s="133"/>
      <c r="FV218" s="133"/>
      <c r="FW218" s="133"/>
      <c r="FX218" s="133"/>
      <c r="FY218" s="133"/>
      <c r="FZ218" s="133"/>
      <c r="GA218" s="133"/>
      <c r="GB218" s="133"/>
      <c r="GC218" s="133"/>
      <c r="GD218" s="133"/>
      <c r="GE218" s="133"/>
      <c r="GF218" s="133"/>
      <c r="GG218" s="133"/>
      <c r="GH218" s="133"/>
      <c r="GI218" s="133"/>
      <c r="GJ218" s="133"/>
      <c r="GK218" s="133"/>
      <c r="GL218" s="133"/>
      <c r="GM218" s="133"/>
      <c r="GN218" s="133"/>
      <c r="GO218" s="133"/>
      <c r="GP218" s="133"/>
      <c r="GQ218" s="133"/>
      <c r="GR218" s="133"/>
      <c r="GS218" s="133"/>
      <c r="GT218" s="133"/>
      <c r="GU218" s="133"/>
      <c r="GV218" s="133"/>
      <c r="GW218" s="133"/>
      <c r="GX218" s="133"/>
      <c r="GY218" s="133"/>
      <c r="GZ218" s="133"/>
      <c r="HA218" s="133"/>
      <c r="HB218" s="133"/>
      <c r="HC218" s="133"/>
      <c r="HD218" s="133"/>
      <c r="HE218" s="133"/>
      <c r="HF218" s="133"/>
      <c r="HG218" s="133"/>
      <c r="HH218" s="133"/>
      <c r="HI218" s="133"/>
      <c r="HJ218" s="133"/>
      <c r="HK218" s="133"/>
      <c r="HL218" s="133"/>
      <c r="HM218" s="133"/>
      <c r="HN218" s="133"/>
      <c r="HO218" s="133"/>
      <c r="HP218" s="133"/>
      <c r="HQ218" s="133"/>
      <c r="HR218" s="133"/>
      <c r="HS218" s="133"/>
      <c r="HT218" s="133"/>
      <c r="HU218" s="133"/>
      <c r="HV218" s="133"/>
      <c r="HW218" s="133"/>
      <c r="HX218" s="133"/>
      <c r="HY218" s="133"/>
      <c r="HZ218" s="133"/>
      <c r="IA218" s="133"/>
      <c r="IB218" s="133"/>
      <c r="IC218" s="133"/>
      <c r="ID218" s="133"/>
      <c r="IE218" s="133"/>
      <c r="IF218" s="133"/>
      <c r="IG218" s="133"/>
      <c r="IH218" s="133"/>
      <c r="II218" s="133"/>
      <c r="IJ218" s="133"/>
      <c r="IK218" s="133"/>
      <c r="IL218" s="133"/>
      <c r="IM218" s="133"/>
      <c r="IN218" s="133"/>
      <c r="IO218" s="133"/>
      <c r="IP218" s="133"/>
      <c r="IQ218" s="133"/>
      <c r="IR218" s="133"/>
      <c r="IS218" s="133"/>
      <c r="IT218" s="133"/>
      <c r="IU218" s="133"/>
      <c r="IV218" s="133"/>
    </row>
    <row r="219" spans="1:256" s="122" customFormat="1" ht="15.75">
      <c r="A219" s="142"/>
      <c r="B219" s="164" t="s">
        <v>579</v>
      </c>
      <c r="C219" s="150" t="s">
        <v>580</v>
      </c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  <c r="CL219" s="133"/>
      <c r="CM219" s="133"/>
      <c r="CN219" s="133"/>
      <c r="CO219" s="133"/>
      <c r="CP219" s="133"/>
      <c r="CQ219" s="133"/>
      <c r="CR219" s="133"/>
      <c r="CS219" s="133"/>
      <c r="CT219" s="133"/>
      <c r="CU219" s="133"/>
      <c r="CV219" s="133"/>
      <c r="CW219" s="133"/>
      <c r="CX219" s="133"/>
      <c r="CY219" s="133"/>
      <c r="CZ219" s="133"/>
      <c r="DA219" s="133"/>
      <c r="DB219" s="133"/>
      <c r="DC219" s="133"/>
      <c r="DD219" s="133"/>
      <c r="DE219" s="133"/>
      <c r="DF219" s="133"/>
      <c r="DG219" s="133"/>
      <c r="DH219" s="133"/>
      <c r="DI219" s="133"/>
      <c r="DJ219" s="133"/>
      <c r="DK219" s="133"/>
      <c r="DL219" s="133"/>
      <c r="DM219" s="133"/>
      <c r="DN219" s="133"/>
      <c r="DO219" s="133"/>
      <c r="DP219" s="133"/>
      <c r="DQ219" s="133"/>
      <c r="DR219" s="133"/>
      <c r="DS219" s="133"/>
      <c r="DT219" s="133"/>
      <c r="DU219" s="133"/>
      <c r="DV219" s="133"/>
      <c r="DW219" s="133"/>
      <c r="DX219" s="133"/>
      <c r="DY219" s="133"/>
      <c r="DZ219" s="133"/>
      <c r="EA219" s="133"/>
      <c r="EB219" s="133"/>
      <c r="EC219" s="133"/>
      <c r="ED219" s="133"/>
      <c r="EE219" s="133"/>
      <c r="EF219" s="133"/>
      <c r="EG219" s="133"/>
      <c r="EH219" s="133"/>
      <c r="EI219" s="133"/>
      <c r="EJ219" s="133"/>
      <c r="EK219" s="133"/>
      <c r="EL219" s="133"/>
      <c r="EM219" s="133"/>
      <c r="EN219" s="133"/>
      <c r="EO219" s="133"/>
      <c r="EP219" s="133"/>
      <c r="EQ219" s="133"/>
      <c r="ER219" s="133"/>
      <c r="ES219" s="133"/>
      <c r="ET219" s="133"/>
      <c r="EU219" s="133"/>
      <c r="EV219" s="133"/>
      <c r="EW219" s="133"/>
      <c r="EX219" s="133"/>
      <c r="EY219" s="133"/>
      <c r="EZ219" s="133"/>
      <c r="FA219" s="133"/>
      <c r="FB219" s="133"/>
      <c r="FC219" s="133"/>
      <c r="FD219" s="133"/>
      <c r="FE219" s="133"/>
      <c r="FF219" s="133"/>
      <c r="FG219" s="133"/>
      <c r="FH219" s="133"/>
      <c r="FI219" s="133"/>
      <c r="FJ219" s="133"/>
      <c r="FK219" s="133"/>
      <c r="FL219" s="133"/>
      <c r="FM219" s="133"/>
      <c r="FN219" s="133"/>
      <c r="FO219" s="133"/>
      <c r="FP219" s="133"/>
      <c r="FQ219" s="133"/>
      <c r="FR219" s="133"/>
      <c r="FS219" s="133"/>
      <c r="FT219" s="133"/>
      <c r="FU219" s="133"/>
      <c r="FV219" s="133"/>
      <c r="FW219" s="133"/>
      <c r="FX219" s="133"/>
      <c r="FY219" s="133"/>
      <c r="FZ219" s="133"/>
      <c r="GA219" s="133"/>
      <c r="GB219" s="133"/>
      <c r="GC219" s="133"/>
      <c r="GD219" s="133"/>
      <c r="GE219" s="133"/>
      <c r="GF219" s="133"/>
      <c r="GG219" s="133"/>
      <c r="GH219" s="133"/>
      <c r="GI219" s="133"/>
      <c r="GJ219" s="133"/>
      <c r="GK219" s="133"/>
      <c r="GL219" s="133"/>
      <c r="GM219" s="133"/>
      <c r="GN219" s="133"/>
      <c r="GO219" s="133"/>
      <c r="GP219" s="133"/>
      <c r="GQ219" s="133"/>
      <c r="GR219" s="133"/>
      <c r="GS219" s="133"/>
      <c r="GT219" s="133"/>
      <c r="GU219" s="133"/>
      <c r="GV219" s="133"/>
      <c r="GW219" s="133"/>
      <c r="GX219" s="133"/>
      <c r="GY219" s="133"/>
      <c r="GZ219" s="133"/>
      <c r="HA219" s="133"/>
      <c r="HB219" s="133"/>
      <c r="HC219" s="133"/>
      <c r="HD219" s="133"/>
      <c r="HE219" s="133"/>
      <c r="HF219" s="133"/>
      <c r="HG219" s="133"/>
      <c r="HH219" s="133"/>
      <c r="HI219" s="133"/>
      <c r="HJ219" s="133"/>
      <c r="HK219" s="133"/>
      <c r="HL219" s="133"/>
      <c r="HM219" s="133"/>
      <c r="HN219" s="133"/>
      <c r="HO219" s="133"/>
      <c r="HP219" s="133"/>
      <c r="HQ219" s="133"/>
      <c r="HR219" s="133"/>
      <c r="HS219" s="133"/>
      <c r="HT219" s="133"/>
      <c r="HU219" s="133"/>
      <c r="HV219" s="133"/>
      <c r="HW219" s="133"/>
      <c r="HX219" s="133"/>
      <c r="HY219" s="133"/>
      <c r="HZ219" s="133"/>
      <c r="IA219" s="133"/>
      <c r="IB219" s="133"/>
      <c r="IC219" s="133"/>
      <c r="ID219" s="133"/>
      <c r="IE219" s="133"/>
      <c r="IF219" s="133"/>
      <c r="IG219" s="133"/>
      <c r="IH219" s="133"/>
      <c r="II219" s="133"/>
      <c r="IJ219" s="133"/>
      <c r="IK219" s="133"/>
      <c r="IL219" s="133"/>
      <c r="IM219" s="133"/>
      <c r="IN219" s="133"/>
      <c r="IO219" s="133"/>
      <c r="IP219" s="133"/>
      <c r="IQ219" s="133"/>
      <c r="IR219" s="133"/>
      <c r="IS219" s="133"/>
      <c r="IT219" s="133"/>
      <c r="IU219" s="133"/>
      <c r="IV219" s="133"/>
    </row>
    <row r="220" spans="1:256" s="122" customFormat="1" ht="15.75">
      <c r="A220" s="142"/>
      <c r="B220" s="164" t="s">
        <v>581</v>
      </c>
      <c r="C220" s="150" t="s">
        <v>582</v>
      </c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133"/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  <c r="CL220" s="133"/>
      <c r="CM220" s="133"/>
      <c r="CN220" s="133"/>
      <c r="CO220" s="133"/>
      <c r="CP220" s="133"/>
      <c r="CQ220" s="133"/>
      <c r="CR220" s="133"/>
      <c r="CS220" s="133"/>
      <c r="CT220" s="133"/>
      <c r="CU220" s="133"/>
      <c r="CV220" s="133"/>
      <c r="CW220" s="133"/>
      <c r="CX220" s="133"/>
      <c r="CY220" s="133"/>
      <c r="CZ220" s="133"/>
      <c r="DA220" s="133"/>
      <c r="DB220" s="133"/>
      <c r="DC220" s="133"/>
      <c r="DD220" s="133"/>
      <c r="DE220" s="133"/>
      <c r="DF220" s="133"/>
      <c r="DG220" s="133"/>
      <c r="DH220" s="133"/>
      <c r="DI220" s="133"/>
      <c r="DJ220" s="133"/>
      <c r="DK220" s="133"/>
      <c r="DL220" s="133"/>
      <c r="DM220" s="133"/>
      <c r="DN220" s="133"/>
      <c r="DO220" s="133"/>
      <c r="DP220" s="133"/>
      <c r="DQ220" s="133"/>
      <c r="DR220" s="133"/>
      <c r="DS220" s="133"/>
      <c r="DT220" s="133"/>
      <c r="DU220" s="133"/>
      <c r="DV220" s="133"/>
      <c r="DW220" s="133"/>
      <c r="DX220" s="133"/>
      <c r="DY220" s="133"/>
      <c r="DZ220" s="133"/>
      <c r="EA220" s="133"/>
      <c r="EB220" s="133"/>
      <c r="EC220" s="133"/>
      <c r="ED220" s="133"/>
      <c r="EE220" s="133"/>
      <c r="EF220" s="133"/>
      <c r="EG220" s="133"/>
      <c r="EH220" s="133"/>
      <c r="EI220" s="133"/>
      <c r="EJ220" s="133"/>
      <c r="EK220" s="133"/>
      <c r="EL220" s="133"/>
      <c r="EM220" s="133"/>
      <c r="EN220" s="133"/>
      <c r="EO220" s="133"/>
      <c r="EP220" s="133"/>
      <c r="EQ220" s="133"/>
      <c r="ER220" s="133"/>
      <c r="ES220" s="133"/>
      <c r="ET220" s="133"/>
      <c r="EU220" s="133"/>
      <c r="EV220" s="133"/>
      <c r="EW220" s="133"/>
      <c r="EX220" s="133"/>
      <c r="EY220" s="133"/>
      <c r="EZ220" s="133"/>
      <c r="FA220" s="133"/>
      <c r="FB220" s="133"/>
      <c r="FC220" s="133"/>
      <c r="FD220" s="133"/>
      <c r="FE220" s="133"/>
      <c r="FF220" s="133"/>
      <c r="FG220" s="133"/>
      <c r="FH220" s="133"/>
      <c r="FI220" s="133"/>
      <c r="FJ220" s="133"/>
      <c r="FK220" s="133"/>
      <c r="FL220" s="133"/>
      <c r="FM220" s="133"/>
      <c r="FN220" s="133"/>
      <c r="FO220" s="133"/>
      <c r="FP220" s="133"/>
      <c r="FQ220" s="133"/>
      <c r="FR220" s="133"/>
      <c r="FS220" s="133"/>
      <c r="FT220" s="133"/>
      <c r="FU220" s="133"/>
      <c r="FV220" s="133"/>
      <c r="FW220" s="133"/>
      <c r="FX220" s="133"/>
      <c r="FY220" s="133"/>
      <c r="FZ220" s="133"/>
      <c r="GA220" s="133"/>
      <c r="GB220" s="133"/>
      <c r="GC220" s="133"/>
      <c r="GD220" s="133"/>
      <c r="GE220" s="133"/>
      <c r="GF220" s="133"/>
      <c r="GG220" s="133"/>
      <c r="GH220" s="133"/>
      <c r="GI220" s="133"/>
      <c r="GJ220" s="133"/>
      <c r="GK220" s="133"/>
      <c r="GL220" s="133"/>
      <c r="GM220" s="133"/>
      <c r="GN220" s="133"/>
      <c r="GO220" s="133"/>
      <c r="GP220" s="133"/>
      <c r="GQ220" s="133"/>
      <c r="GR220" s="133"/>
      <c r="GS220" s="133"/>
      <c r="GT220" s="133"/>
      <c r="GU220" s="133"/>
      <c r="GV220" s="133"/>
      <c r="GW220" s="133"/>
      <c r="GX220" s="133"/>
      <c r="GY220" s="133"/>
      <c r="GZ220" s="133"/>
      <c r="HA220" s="133"/>
      <c r="HB220" s="133"/>
      <c r="HC220" s="133"/>
      <c r="HD220" s="133"/>
      <c r="HE220" s="133"/>
      <c r="HF220" s="133"/>
      <c r="HG220" s="133"/>
      <c r="HH220" s="133"/>
      <c r="HI220" s="133"/>
      <c r="HJ220" s="133"/>
      <c r="HK220" s="133"/>
      <c r="HL220" s="133"/>
      <c r="HM220" s="133"/>
      <c r="HN220" s="133"/>
      <c r="HO220" s="133"/>
      <c r="HP220" s="133"/>
      <c r="HQ220" s="133"/>
      <c r="HR220" s="133"/>
      <c r="HS220" s="133"/>
      <c r="HT220" s="133"/>
      <c r="HU220" s="133"/>
      <c r="HV220" s="133"/>
      <c r="HW220" s="133"/>
      <c r="HX220" s="133"/>
      <c r="HY220" s="133"/>
      <c r="HZ220" s="133"/>
      <c r="IA220" s="133"/>
      <c r="IB220" s="133"/>
      <c r="IC220" s="133"/>
      <c r="ID220" s="133"/>
      <c r="IE220" s="133"/>
      <c r="IF220" s="133"/>
      <c r="IG220" s="133"/>
      <c r="IH220" s="133"/>
      <c r="II220" s="133"/>
      <c r="IJ220" s="133"/>
      <c r="IK220" s="133"/>
      <c r="IL220" s="133"/>
      <c r="IM220" s="133"/>
      <c r="IN220" s="133"/>
      <c r="IO220" s="133"/>
      <c r="IP220" s="133"/>
      <c r="IQ220" s="133"/>
      <c r="IR220" s="133"/>
      <c r="IS220" s="133"/>
      <c r="IT220" s="133"/>
      <c r="IU220" s="133"/>
      <c r="IV220" s="133"/>
    </row>
    <row r="221" spans="1:256" s="122" customFormat="1" ht="15.75">
      <c r="A221" s="142"/>
      <c r="B221" s="164" t="s">
        <v>583</v>
      </c>
      <c r="C221" s="150" t="s">
        <v>584</v>
      </c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133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  <c r="CL221" s="133"/>
      <c r="CM221" s="133"/>
      <c r="CN221" s="133"/>
      <c r="CO221" s="133"/>
      <c r="CP221" s="133"/>
      <c r="CQ221" s="133"/>
      <c r="CR221" s="133"/>
      <c r="CS221" s="133"/>
      <c r="CT221" s="133"/>
      <c r="CU221" s="133"/>
      <c r="CV221" s="133"/>
      <c r="CW221" s="133"/>
      <c r="CX221" s="133"/>
      <c r="CY221" s="133"/>
      <c r="CZ221" s="133"/>
      <c r="DA221" s="133"/>
      <c r="DB221" s="133"/>
      <c r="DC221" s="133"/>
      <c r="DD221" s="133"/>
      <c r="DE221" s="133"/>
      <c r="DF221" s="133"/>
      <c r="DG221" s="133"/>
      <c r="DH221" s="133"/>
      <c r="DI221" s="133"/>
      <c r="DJ221" s="133"/>
      <c r="DK221" s="133"/>
      <c r="DL221" s="133"/>
      <c r="DM221" s="133"/>
      <c r="DN221" s="133"/>
      <c r="DO221" s="133"/>
      <c r="DP221" s="133"/>
      <c r="DQ221" s="133"/>
      <c r="DR221" s="133"/>
      <c r="DS221" s="133"/>
      <c r="DT221" s="133"/>
      <c r="DU221" s="133"/>
      <c r="DV221" s="133"/>
      <c r="DW221" s="133"/>
      <c r="DX221" s="133"/>
      <c r="DY221" s="133"/>
      <c r="DZ221" s="133"/>
      <c r="EA221" s="133"/>
      <c r="EB221" s="133"/>
      <c r="EC221" s="133"/>
      <c r="ED221" s="133"/>
      <c r="EE221" s="133"/>
      <c r="EF221" s="133"/>
      <c r="EG221" s="133"/>
      <c r="EH221" s="133"/>
      <c r="EI221" s="133"/>
      <c r="EJ221" s="133"/>
      <c r="EK221" s="133"/>
      <c r="EL221" s="133"/>
      <c r="EM221" s="133"/>
      <c r="EN221" s="133"/>
      <c r="EO221" s="133"/>
      <c r="EP221" s="133"/>
      <c r="EQ221" s="133"/>
      <c r="ER221" s="133"/>
      <c r="ES221" s="133"/>
      <c r="ET221" s="133"/>
      <c r="EU221" s="133"/>
      <c r="EV221" s="133"/>
      <c r="EW221" s="133"/>
      <c r="EX221" s="133"/>
      <c r="EY221" s="133"/>
      <c r="EZ221" s="133"/>
      <c r="FA221" s="133"/>
      <c r="FB221" s="133"/>
      <c r="FC221" s="133"/>
      <c r="FD221" s="133"/>
      <c r="FE221" s="133"/>
      <c r="FF221" s="133"/>
      <c r="FG221" s="133"/>
      <c r="FH221" s="133"/>
      <c r="FI221" s="133"/>
      <c r="FJ221" s="133"/>
      <c r="FK221" s="133"/>
      <c r="FL221" s="133"/>
      <c r="FM221" s="133"/>
      <c r="FN221" s="133"/>
      <c r="FO221" s="133"/>
      <c r="FP221" s="133"/>
      <c r="FQ221" s="133"/>
      <c r="FR221" s="133"/>
      <c r="FS221" s="133"/>
      <c r="FT221" s="133"/>
      <c r="FU221" s="133"/>
      <c r="FV221" s="133"/>
      <c r="FW221" s="133"/>
      <c r="FX221" s="133"/>
      <c r="FY221" s="133"/>
      <c r="FZ221" s="133"/>
      <c r="GA221" s="133"/>
      <c r="GB221" s="133"/>
      <c r="GC221" s="133"/>
      <c r="GD221" s="133"/>
      <c r="GE221" s="133"/>
      <c r="GF221" s="133"/>
      <c r="GG221" s="133"/>
      <c r="GH221" s="133"/>
      <c r="GI221" s="133"/>
      <c r="GJ221" s="133"/>
      <c r="GK221" s="133"/>
      <c r="GL221" s="133"/>
      <c r="GM221" s="133"/>
      <c r="GN221" s="133"/>
      <c r="GO221" s="133"/>
      <c r="GP221" s="133"/>
      <c r="GQ221" s="133"/>
      <c r="GR221" s="133"/>
      <c r="GS221" s="133"/>
      <c r="GT221" s="133"/>
      <c r="GU221" s="133"/>
      <c r="GV221" s="133"/>
      <c r="GW221" s="133"/>
      <c r="GX221" s="133"/>
      <c r="GY221" s="133"/>
      <c r="GZ221" s="133"/>
      <c r="HA221" s="133"/>
      <c r="HB221" s="133"/>
      <c r="HC221" s="133"/>
      <c r="HD221" s="133"/>
      <c r="HE221" s="133"/>
      <c r="HF221" s="133"/>
      <c r="HG221" s="133"/>
      <c r="HH221" s="133"/>
      <c r="HI221" s="133"/>
      <c r="HJ221" s="133"/>
      <c r="HK221" s="133"/>
      <c r="HL221" s="133"/>
      <c r="HM221" s="133"/>
      <c r="HN221" s="133"/>
      <c r="HO221" s="133"/>
      <c r="HP221" s="133"/>
      <c r="HQ221" s="133"/>
      <c r="HR221" s="133"/>
      <c r="HS221" s="133"/>
      <c r="HT221" s="133"/>
      <c r="HU221" s="133"/>
      <c r="HV221" s="133"/>
      <c r="HW221" s="133"/>
      <c r="HX221" s="133"/>
      <c r="HY221" s="133"/>
      <c r="HZ221" s="133"/>
      <c r="IA221" s="133"/>
      <c r="IB221" s="133"/>
      <c r="IC221" s="133"/>
      <c r="ID221" s="133"/>
      <c r="IE221" s="133"/>
      <c r="IF221" s="133"/>
      <c r="IG221" s="133"/>
      <c r="IH221" s="133"/>
      <c r="II221" s="133"/>
      <c r="IJ221" s="133"/>
      <c r="IK221" s="133"/>
      <c r="IL221" s="133"/>
      <c r="IM221" s="133"/>
      <c r="IN221" s="133"/>
      <c r="IO221" s="133"/>
      <c r="IP221" s="133"/>
      <c r="IQ221" s="133"/>
      <c r="IR221" s="133"/>
      <c r="IS221" s="133"/>
      <c r="IT221" s="133"/>
      <c r="IU221" s="133"/>
      <c r="IV221" s="133"/>
    </row>
    <row r="222" spans="1:256" s="122" customFormat="1" ht="15.75">
      <c r="A222" s="142"/>
      <c r="B222" s="164" t="s">
        <v>585</v>
      </c>
      <c r="C222" s="150" t="s">
        <v>586</v>
      </c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33"/>
      <c r="CP222" s="133"/>
      <c r="CQ222" s="133"/>
      <c r="CR222" s="133"/>
      <c r="CS222" s="133"/>
      <c r="CT222" s="133"/>
      <c r="CU222" s="133"/>
      <c r="CV222" s="133"/>
      <c r="CW222" s="133"/>
      <c r="CX222" s="133"/>
      <c r="CY222" s="133"/>
      <c r="CZ222" s="133"/>
      <c r="DA222" s="133"/>
      <c r="DB222" s="133"/>
      <c r="DC222" s="133"/>
      <c r="DD222" s="133"/>
      <c r="DE222" s="133"/>
      <c r="DF222" s="133"/>
      <c r="DG222" s="133"/>
      <c r="DH222" s="133"/>
      <c r="DI222" s="133"/>
      <c r="DJ222" s="133"/>
      <c r="DK222" s="133"/>
      <c r="DL222" s="133"/>
      <c r="DM222" s="133"/>
      <c r="DN222" s="133"/>
      <c r="DO222" s="133"/>
      <c r="DP222" s="133"/>
      <c r="DQ222" s="133"/>
      <c r="DR222" s="133"/>
      <c r="DS222" s="133"/>
      <c r="DT222" s="133"/>
      <c r="DU222" s="133"/>
      <c r="DV222" s="133"/>
      <c r="DW222" s="133"/>
      <c r="DX222" s="133"/>
      <c r="DY222" s="133"/>
      <c r="DZ222" s="133"/>
      <c r="EA222" s="133"/>
      <c r="EB222" s="133"/>
      <c r="EC222" s="133"/>
      <c r="ED222" s="133"/>
      <c r="EE222" s="133"/>
      <c r="EF222" s="133"/>
      <c r="EG222" s="133"/>
      <c r="EH222" s="133"/>
      <c r="EI222" s="133"/>
      <c r="EJ222" s="133"/>
      <c r="EK222" s="133"/>
      <c r="EL222" s="133"/>
      <c r="EM222" s="133"/>
      <c r="EN222" s="133"/>
      <c r="EO222" s="133"/>
      <c r="EP222" s="133"/>
      <c r="EQ222" s="133"/>
      <c r="ER222" s="133"/>
      <c r="ES222" s="133"/>
      <c r="ET222" s="133"/>
      <c r="EU222" s="133"/>
      <c r="EV222" s="133"/>
      <c r="EW222" s="133"/>
      <c r="EX222" s="133"/>
      <c r="EY222" s="133"/>
      <c r="EZ222" s="133"/>
      <c r="FA222" s="133"/>
      <c r="FB222" s="133"/>
      <c r="FC222" s="133"/>
      <c r="FD222" s="133"/>
      <c r="FE222" s="133"/>
      <c r="FF222" s="133"/>
      <c r="FG222" s="133"/>
      <c r="FH222" s="133"/>
      <c r="FI222" s="133"/>
      <c r="FJ222" s="133"/>
      <c r="FK222" s="133"/>
      <c r="FL222" s="133"/>
      <c r="FM222" s="133"/>
      <c r="FN222" s="133"/>
      <c r="FO222" s="133"/>
      <c r="FP222" s="133"/>
      <c r="FQ222" s="133"/>
      <c r="FR222" s="133"/>
      <c r="FS222" s="133"/>
      <c r="FT222" s="133"/>
      <c r="FU222" s="133"/>
      <c r="FV222" s="133"/>
      <c r="FW222" s="133"/>
      <c r="FX222" s="133"/>
      <c r="FY222" s="133"/>
      <c r="FZ222" s="133"/>
      <c r="GA222" s="133"/>
      <c r="GB222" s="133"/>
      <c r="GC222" s="133"/>
      <c r="GD222" s="133"/>
      <c r="GE222" s="133"/>
      <c r="GF222" s="133"/>
      <c r="GG222" s="133"/>
      <c r="GH222" s="133"/>
      <c r="GI222" s="133"/>
      <c r="GJ222" s="133"/>
      <c r="GK222" s="133"/>
      <c r="GL222" s="133"/>
      <c r="GM222" s="133"/>
      <c r="GN222" s="133"/>
      <c r="GO222" s="133"/>
      <c r="GP222" s="133"/>
      <c r="GQ222" s="133"/>
      <c r="GR222" s="133"/>
      <c r="GS222" s="133"/>
      <c r="GT222" s="133"/>
      <c r="GU222" s="133"/>
      <c r="GV222" s="133"/>
      <c r="GW222" s="133"/>
      <c r="GX222" s="133"/>
      <c r="GY222" s="133"/>
      <c r="GZ222" s="133"/>
      <c r="HA222" s="133"/>
      <c r="HB222" s="133"/>
      <c r="HC222" s="133"/>
      <c r="HD222" s="133"/>
      <c r="HE222" s="133"/>
      <c r="HF222" s="133"/>
      <c r="HG222" s="133"/>
      <c r="HH222" s="133"/>
      <c r="HI222" s="133"/>
      <c r="HJ222" s="133"/>
      <c r="HK222" s="133"/>
      <c r="HL222" s="133"/>
      <c r="HM222" s="133"/>
      <c r="HN222" s="133"/>
      <c r="HO222" s="133"/>
      <c r="HP222" s="133"/>
      <c r="HQ222" s="133"/>
      <c r="HR222" s="133"/>
      <c r="HS222" s="133"/>
      <c r="HT222" s="133"/>
      <c r="HU222" s="133"/>
      <c r="HV222" s="133"/>
      <c r="HW222" s="133"/>
      <c r="HX222" s="133"/>
      <c r="HY222" s="133"/>
      <c r="HZ222" s="133"/>
      <c r="IA222" s="133"/>
      <c r="IB222" s="133"/>
      <c r="IC222" s="133"/>
      <c r="ID222" s="133"/>
      <c r="IE222" s="133"/>
      <c r="IF222" s="133"/>
      <c r="IG222" s="133"/>
      <c r="IH222" s="133"/>
      <c r="II222" s="133"/>
      <c r="IJ222" s="133"/>
      <c r="IK222" s="133"/>
      <c r="IL222" s="133"/>
      <c r="IM222" s="133"/>
      <c r="IN222" s="133"/>
      <c r="IO222" s="133"/>
      <c r="IP222" s="133"/>
      <c r="IQ222" s="133"/>
      <c r="IR222" s="133"/>
      <c r="IS222" s="133"/>
      <c r="IT222" s="133"/>
      <c r="IU222" s="133"/>
      <c r="IV222" s="133"/>
    </row>
    <row r="223" spans="1:256" s="122" customFormat="1" ht="15.75">
      <c r="A223" s="142"/>
      <c r="B223" s="164" t="s">
        <v>587</v>
      </c>
      <c r="C223" s="150" t="s">
        <v>588</v>
      </c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3"/>
      <c r="CL223" s="133"/>
      <c r="CM223" s="133"/>
      <c r="CN223" s="133"/>
      <c r="CO223" s="133"/>
      <c r="CP223" s="133"/>
      <c r="CQ223" s="133"/>
      <c r="CR223" s="133"/>
      <c r="CS223" s="133"/>
      <c r="CT223" s="133"/>
      <c r="CU223" s="133"/>
      <c r="CV223" s="133"/>
      <c r="CW223" s="133"/>
      <c r="CX223" s="133"/>
      <c r="CY223" s="133"/>
      <c r="CZ223" s="133"/>
      <c r="DA223" s="133"/>
      <c r="DB223" s="133"/>
      <c r="DC223" s="133"/>
      <c r="DD223" s="133"/>
      <c r="DE223" s="133"/>
      <c r="DF223" s="133"/>
      <c r="DG223" s="133"/>
      <c r="DH223" s="133"/>
      <c r="DI223" s="133"/>
      <c r="DJ223" s="133"/>
      <c r="DK223" s="133"/>
      <c r="DL223" s="133"/>
      <c r="DM223" s="133"/>
      <c r="DN223" s="133"/>
      <c r="DO223" s="133"/>
      <c r="DP223" s="133"/>
      <c r="DQ223" s="133"/>
      <c r="DR223" s="133"/>
      <c r="DS223" s="133"/>
      <c r="DT223" s="133"/>
      <c r="DU223" s="133"/>
      <c r="DV223" s="133"/>
      <c r="DW223" s="133"/>
      <c r="DX223" s="133"/>
      <c r="DY223" s="133"/>
      <c r="DZ223" s="133"/>
      <c r="EA223" s="133"/>
      <c r="EB223" s="133"/>
      <c r="EC223" s="133"/>
      <c r="ED223" s="133"/>
      <c r="EE223" s="133"/>
      <c r="EF223" s="133"/>
      <c r="EG223" s="133"/>
      <c r="EH223" s="133"/>
      <c r="EI223" s="133"/>
      <c r="EJ223" s="133"/>
      <c r="EK223" s="133"/>
      <c r="EL223" s="133"/>
      <c r="EM223" s="133"/>
      <c r="EN223" s="133"/>
      <c r="EO223" s="133"/>
      <c r="EP223" s="133"/>
      <c r="EQ223" s="133"/>
      <c r="ER223" s="133"/>
      <c r="ES223" s="133"/>
      <c r="ET223" s="133"/>
      <c r="EU223" s="133"/>
      <c r="EV223" s="133"/>
      <c r="EW223" s="133"/>
      <c r="EX223" s="133"/>
      <c r="EY223" s="133"/>
      <c r="EZ223" s="133"/>
      <c r="FA223" s="133"/>
      <c r="FB223" s="133"/>
      <c r="FC223" s="133"/>
      <c r="FD223" s="133"/>
      <c r="FE223" s="133"/>
      <c r="FF223" s="133"/>
      <c r="FG223" s="133"/>
      <c r="FH223" s="133"/>
      <c r="FI223" s="133"/>
      <c r="FJ223" s="133"/>
      <c r="FK223" s="133"/>
      <c r="FL223" s="133"/>
      <c r="FM223" s="133"/>
      <c r="FN223" s="133"/>
      <c r="FO223" s="133"/>
      <c r="FP223" s="133"/>
      <c r="FQ223" s="133"/>
      <c r="FR223" s="133"/>
      <c r="FS223" s="133"/>
      <c r="FT223" s="133"/>
      <c r="FU223" s="133"/>
      <c r="FV223" s="133"/>
      <c r="FW223" s="133"/>
      <c r="FX223" s="133"/>
      <c r="FY223" s="133"/>
      <c r="FZ223" s="133"/>
      <c r="GA223" s="133"/>
      <c r="GB223" s="133"/>
      <c r="GC223" s="133"/>
      <c r="GD223" s="133"/>
      <c r="GE223" s="133"/>
      <c r="GF223" s="133"/>
      <c r="GG223" s="133"/>
      <c r="GH223" s="133"/>
      <c r="GI223" s="133"/>
      <c r="GJ223" s="133"/>
      <c r="GK223" s="133"/>
      <c r="GL223" s="133"/>
      <c r="GM223" s="133"/>
      <c r="GN223" s="133"/>
      <c r="GO223" s="133"/>
      <c r="GP223" s="133"/>
      <c r="GQ223" s="133"/>
      <c r="GR223" s="133"/>
      <c r="GS223" s="133"/>
      <c r="GT223" s="133"/>
      <c r="GU223" s="133"/>
      <c r="GV223" s="133"/>
      <c r="GW223" s="133"/>
      <c r="GX223" s="133"/>
      <c r="GY223" s="133"/>
      <c r="GZ223" s="133"/>
      <c r="HA223" s="133"/>
      <c r="HB223" s="133"/>
      <c r="HC223" s="133"/>
      <c r="HD223" s="133"/>
      <c r="HE223" s="133"/>
      <c r="HF223" s="133"/>
      <c r="HG223" s="133"/>
      <c r="HH223" s="133"/>
      <c r="HI223" s="133"/>
      <c r="HJ223" s="133"/>
      <c r="HK223" s="133"/>
      <c r="HL223" s="133"/>
      <c r="HM223" s="133"/>
      <c r="HN223" s="133"/>
      <c r="HO223" s="133"/>
      <c r="HP223" s="133"/>
      <c r="HQ223" s="133"/>
      <c r="HR223" s="133"/>
      <c r="HS223" s="133"/>
      <c r="HT223" s="133"/>
      <c r="HU223" s="133"/>
      <c r="HV223" s="133"/>
      <c r="HW223" s="133"/>
      <c r="HX223" s="133"/>
      <c r="HY223" s="133"/>
      <c r="HZ223" s="133"/>
      <c r="IA223" s="133"/>
      <c r="IB223" s="133"/>
      <c r="IC223" s="133"/>
      <c r="ID223" s="133"/>
      <c r="IE223" s="133"/>
      <c r="IF223" s="133"/>
      <c r="IG223" s="133"/>
      <c r="IH223" s="133"/>
      <c r="II223" s="133"/>
      <c r="IJ223" s="133"/>
      <c r="IK223" s="133"/>
      <c r="IL223" s="133"/>
      <c r="IM223" s="133"/>
      <c r="IN223" s="133"/>
      <c r="IO223" s="133"/>
      <c r="IP223" s="133"/>
      <c r="IQ223" s="133"/>
      <c r="IR223" s="133"/>
      <c r="IS223" s="133"/>
      <c r="IT223" s="133"/>
      <c r="IU223" s="133"/>
      <c r="IV223" s="133"/>
    </row>
    <row r="224" spans="1:256" s="122" customFormat="1" ht="15.75">
      <c r="A224" s="142"/>
      <c r="B224" s="164" t="s">
        <v>589</v>
      </c>
      <c r="C224" s="150" t="s">
        <v>590</v>
      </c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  <c r="CN224" s="133"/>
      <c r="CO224" s="133"/>
      <c r="CP224" s="133"/>
      <c r="CQ224" s="133"/>
      <c r="CR224" s="133"/>
      <c r="CS224" s="133"/>
      <c r="CT224" s="133"/>
      <c r="CU224" s="133"/>
      <c r="CV224" s="133"/>
      <c r="CW224" s="133"/>
      <c r="CX224" s="133"/>
      <c r="CY224" s="133"/>
      <c r="CZ224" s="133"/>
      <c r="DA224" s="133"/>
      <c r="DB224" s="133"/>
      <c r="DC224" s="133"/>
      <c r="DD224" s="133"/>
      <c r="DE224" s="133"/>
      <c r="DF224" s="133"/>
      <c r="DG224" s="133"/>
      <c r="DH224" s="133"/>
      <c r="DI224" s="133"/>
      <c r="DJ224" s="133"/>
      <c r="DK224" s="133"/>
      <c r="DL224" s="133"/>
      <c r="DM224" s="133"/>
      <c r="DN224" s="133"/>
      <c r="DO224" s="133"/>
      <c r="DP224" s="133"/>
      <c r="DQ224" s="133"/>
      <c r="DR224" s="133"/>
      <c r="DS224" s="133"/>
      <c r="DT224" s="133"/>
      <c r="DU224" s="133"/>
      <c r="DV224" s="133"/>
      <c r="DW224" s="133"/>
      <c r="DX224" s="133"/>
      <c r="DY224" s="133"/>
      <c r="DZ224" s="133"/>
      <c r="EA224" s="133"/>
      <c r="EB224" s="133"/>
      <c r="EC224" s="133"/>
      <c r="ED224" s="133"/>
      <c r="EE224" s="133"/>
      <c r="EF224" s="133"/>
      <c r="EG224" s="133"/>
      <c r="EH224" s="133"/>
      <c r="EI224" s="133"/>
      <c r="EJ224" s="133"/>
      <c r="EK224" s="133"/>
      <c r="EL224" s="133"/>
      <c r="EM224" s="133"/>
      <c r="EN224" s="133"/>
      <c r="EO224" s="133"/>
      <c r="EP224" s="133"/>
      <c r="EQ224" s="133"/>
      <c r="ER224" s="133"/>
      <c r="ES224" s="133"/>
      <c r="ET224" s="133"/>
      <c r="EU224" s="133"/>
      <c r="EV224" s="133"/>
      <c r="EW224" s="133"/>
      <c r="EX224" s="133"/>
      <c r="EY224" s="133"/>
      <c r="EZ224" s="133"/>
      <c r="FA224" s="133"/>
      <c r="FB224" s="133"/>
      <c r="FC224" s="133"/>
      <c r="FD224" s="133"/>
      <c r="FE224" s="133"/>
      <c r="FF224" s="133"/>
      <c r="FG224" s="133"/>
      <c r="FH224" s="133"/>
      <c r="FI224" s="133"/>
      <c r="FJ224" s="133"/>
      <c r="FK224" s="133"/>
      <c r="FL224" s="133"/>
      <c r="FM224" s="133"/>
      <c r="FN224" s="133"/>
      <c r="FO224" s="133"/>
      <c r="FP224" s="133"/>
      <c r="FQ224" s="133"/>
      <c r="FR224" s="133"/>
      <c r="FS224" s="133"/>
      <c r="FT224" s="133"/>
      <c r="FU224" s="133"/>
      <c r="FV224" s="133"/>
      <c r="FW224" s="133"/>
      <c r="FX224" s="133"/>
      <c r="FY224" s="133"/>
      <c r="FZ224" s="133"/>
      <c r="GA224" s="133"/>
      <c r="GB224" s="133"/>
      <c r="GC224" s="133"/>
      <c r="GD224" s="133"/>
      <c r="GE224" s="133"/>
      <c r="GF224" s="133"/>
      <c r="GG224" s="133"/>
      <c r="GH224" s="133"/>
      <c r="GI224" s="133"/>
      <c r="GJ224" s="133"/>
      <c r="GK224" s="133"/>
      <c r="GL224" s="133"/>
      <c r="GM224" s="133"/>
      <c r="GN224" s="133"/>
      <c r="GO224" s="133"/>
      <c r="GP224" s="133"/>
      <c r="GQ224" s="133"/>
      <c r="GR224" s="133"/>
      <c r="GS224" s="133"/>
      <c r="GT224" s="133"/>
      <c r="GU224" s="133"/>
      <c r="GV224" s="133"/>
      <c r="GW224" s="133"/>
      <c r="GX224" s="133"/>
      <c r="GY224" s="133"/>
      <c r="GZ224" s="133"/>
      <c r="HA224" s="133"/>
      <c r="HB224" s="133"/>
      <c r="HC224" s="133"/>
      <c r="HD224" s="133"/>
      <c r="HE224" s="133"/>
      <c r="HF224" s="133"/>
      <c r="HG224" s="133"/>
      <c r="HH224" s="133"/>
      <c r="HI224" s="133"/>
      <c r="HJ224" s="133"/>
      <c r="HK224" s="133"/>
      <c r="HL224" s="133"/>
      <c r="HM224" s="133"/>
      <c r="HN224" s="133"/>
      <c r="HO224" s="133"/>
      <c r="HP224" s="133"/>
      <c r="HQ224" s="133"/>
      <c r="HR224" s="133"/>
      <c r="HS224" s="133"/>
      <c r="HT224" s="133"/>
      <c r="HU224" s="133"/>
      <c r="HV224" s="133"/>
      <c r="HW224" s="133"/>
      <c r="HX224" s="133"/>
      <c r="HY224" s="133"/>
      <c r="HZ224" s="133"/>
      <c r="IA224" s="133"/>
      <c r="IB224" s="133"/>
      <c r="IC224" s="133"/>
      <c r="ID224" s="133"/>
      <c r="IE224" s="133"/>
      <c r="IF224" s="133"/>
      <c r="IG224" s="133"/>
      <c r="IH224" s="133"/>
      <c r="II224" s="133"/>
      <c r="IJ224" s="133"/>
      <c r="IK224" s="133"/>
      <c r="IL224" s="133"/>
      <c r="IM224" s="133"/>
      <c r="IN224" s="133"/>
      <c r="IO224" s="133"/>
      <c r="IP224" s="133"/>
      <c r="IQ224" s="133"/>
      <c r="IR224" s="133"/>
      <c r="IS224" s="133"/>
      <c r="IT224" s="133"/>
      <c r="IU224" s="133"/>
      <c r="IV224" s="133"/>
    </row>
    <row r="225" spans="1:256" s="122" customFormat="1" ht="15.75">
      <c r="A225" s="142"/>
      <c r="B225" s="164" t="s">
        <v>591</v>
      </c>
      <c r="C225" s="150" t="s">
        <v>592</v>
      </c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  <c r="CN225" s="133"/>
      <c r="CO225" s="133"/>
      <c r="CP225" s="133"/>
      <c r="CQ225" s="133"/>
      <c r="CR225" s="133"/>
      <c r="CS225" s="133"/>
      <c r="CT225" s="133"/>
      <c r="CU225" s="133"/>
      <c r="CV225" s="133"/>
      <c r="CW225" s="133"/>
      <c r="CX225" s="133"/>
      <c r="CY225" s="133"/>
      <c r="CZ225" s="133"/>
      <c r="DA225" s="133"/>
      <c r="DB225" s="133"/>
      <c r="DC225" s="133"/>
      <c r="DD225" s="133"/>
      <c r="DE225" s="133"/>
      <c r="DF225" s="133"/>
      <c r="DG225" s="133"/>
      <c r="DH225" s="133"/>
      <c r="DI225" s="133"/>
      <c r="DJ225" s="133"/>
      <c r="DK225" s="133"/>
      <c r="DL225" s="133"/>
      <c r="DM225" s="133"/>
      <c r="DN225" s="133"/>
      <c r="DO225" s="133"/>
      <c r="DP225" s="133"/>
      <c r="DQ225" s="133"/>
      <c r="DR225" s="133"/>
      <c r="DS225" s="133"/>
      <c r="DT225" s="133"/>
      <c r="DU225" s="133"/>
      <c r="DV225" s="133"/>
      <c r="DW225" s="133"/>
      <c r="DX225" s="133"/>
      <c r="DY225" s="133"/>
      <c r="DZ225" s="133"/>
      <c r="EA225" s="133"/>
      <c r="EB225" s="133"/>
      <c r="EC225" s="133"/>
      <c r="ED225" s="133"/>
      <c r="EE225" s="133"/>
      <c r="EF225" s="133"/>
      <c r="EG225" s="133"/>
      <c r="EH225" s="133"/>
      <c r="EI225" s="133"/>
      <c r="EJ225" s="133"/>
      <c r="EK225" s="133"/>
      <c r="EL225" s="133"/>
      <c r="EM225" s="133"/>
      <c r="EN225" s="133"/>
      <c r="EO225" s="133"/>
      <c r="EP225" s="133"/>
      <c r="EQ225" s="133"/>
      <c r="ER225" s="133"/>
      <c r="ES225" s="133"/>
      <c r="ET225" s="133"/>
      <c r="EU225" s="133"/>
      <c r="EV225" s="133"/>
      <c r="EW225" s="133"/>
      <c r="EX225" s="133"/>
      <c r="EY225" s="133"/>
      <c r="EZ225" s="133"/>
      <c r="FA225" s="133"/>
      <c r="FB225" s="133"/>
      <c r="FC225" s="133"/>
      <c r="FD225" s="133"/>
      <c r="FE225" s="133"/>
      <c r="FF225" s="133"/>
      <c r="FG225" s="133"/>
      <c r="FH225" s="133"/>
      <c r="FI225" s="133"/>
      <c r="FJ225" s="133"/>
      <c r="FK225" s="133"/>
      <c r="FL225" s="133"/>
      <c r="FM225" s="133"/>
      <c r="FN225" s="133"/>
      <c r="FO225" s="133"/>
      <c r="FP225" s="133"/>
      <c r="FQ225" s="133"/>
      <c r="FR225" s="133"/>
      <c r="FS225" s="133"/>
      <c r="FT225" s="133"/>
      <c r="FU225" s="133"/>
      <c r="FV225" s="133"/>
      <c r="FW225" s="133"/>
      <c r="FX225" s="133"/>
      <c r="FY225" s="133"/>
      <c r="FZ225" s="133"/>
      <c r="GA225" s="133"/>
      <c r="GB225" s="133"/>
      <c r="GC225" s="133"/>
      <c r="GD225" s="133"/>
      <c r="GE225" s="133"/>
      <c r="GF225" s="133"/>
      <c r="GG225" s="133"/>
      <c r="GH225" s="133"/>
      <c r="GI225" s="133"/>
      <c r="GJ225" s="133"/>
      <c r="GK225" s="133"/>
      <c r="GL225" s="133"/>
      <c r="GM225" s="133"/>
      <c r="GN225" s="133"/>
      <c r="GO225" s="133"/>
      <c r="GP225" s="133"/>
      <c r="GQ225" s="133"/>
      <c r="GR225" s="133"/>
      <c r="GS225" s="133"/>
      <c r="GT225" s="133"/>
      <c r="GU225" s="133"/>
      <c r="GV225" s="133"/>
      <c r="GW225" s="133"/>
      <c r="GX225" s="133"/>
      <c r="GY225" s="133"/>
      <c r="GZ225" s="133"/>
      <c r="HA225" s="133"/>
      <c r="HB225" s="133"/>
      <c r="HC225" s="133"/>
      <c r="HD225" s="133"/>
      <c r="HE225" s="133"/>
      <c r="HF225" s="133"/>
      <c r="HG225" s="133"/>
      <c r="HH225" s="133"/>
      <c r="HI225" s="133"/>
      <c r="HJ225" s="133"/>
      <c r="HK225" s="133"/>
      <c r="HL225" s="133"/>
      <c r="HM225" s="133"/>
      <c r="HN225" s="133"/>
      <c r="HO225" s="133"/>
      <c r="HP225" s="133"/>
      <c r="HQ225" s="133"/>
      <c r="HR225" s="133"/>
      <c r="HS225" s="133"/>
      <c r="HT225" s="133"/>
      <c r="HU225" s="133"/>
      <c r="HV225" s="133"/>
      <c r="HW225" s="133"/>
      <c r="HX225" s="133"/>
      <c r="HY225" s="133"/>
      <c r="HZ225" s="133"/>
      <c r="IA225" s="133"/>
      <c r="IB225" s="133"/>
      <c r="IC225" s="133"/>
      <c r="ID225" s="133"/>
      <c r="IE225" s="133"/>
      <c r="IF225" s="133"/>
      <c r="IG225" s="133"/>
      <c r="IH225" s="133"/>
      <c r="II225" s="133"/>
      <c r="IJ225" s="133"/>
      <c r="IK225" s="133"/>
      <c r="IL225" s="133"/>
      <c r="IM225" s="133"/>
      <c r="IN225" s="133"/>
      <c r="IO225" s="133"/>
      <c r="IP225" s="133"/>
      <c r="IQ225" s="133"/>
      <c r="IR225" s="133"/>
      <c r="IS225" s="133"/>
      <c r="IT225" s="133"/>
      <c r="IU225" s="133"/>
      <c r="IV225" s="133"/>
    </row>
    <row r="226" spans="1:256" s="122" customFormat="1" ht="15.75">
      <c r="A226" s="142"/>
      <c r="B226" s="164" t="s">
        <v>593</v>
      </c>
      <c r="C226" s="150" t="s">
        <v>594</v>
      </c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  <c r="CN226" s="133"/>
      <c r="CO226" s="133"/>
      <c r="CP226" s="133"/>
      <c r="CQ226" s="133"/>
      <c r="CR226" s="133"/>
      <c r="CS226" s="133"/>
      <c r="CT226" s="133"/>
      <c r="CU226" s="133"/>
      <c r="CV226" s="133"/>
      <c r="CW226" s="133"/>
      <c r="CX226" s="133"/>
      <c r="CY226" s="133"/>
      <c r="CZ226" s="133"/>
      <c r="DA226" s="133"/>
      <c r="DB226" s="133"/>
      <c r="DC226" s="133"/>
      <c r="DD226" s="133"/>
      <c r="DE226" s="133"/>
      <c r="DF226" s="133"/>
      <c r="DG226" s="133"/>
      <c r="DH226" s="133"/>
      <c r="DI226" s="133"/>
      <c r="DJ226" s="133"/>
      <c r="DK226" s="133"/>
      <c r="DL226" s="133"/>
      <c r="DM226" s="133"/>
      <c r="DN226" s="133"/>
      <c r="DO226" s="133"/>
      <c r="DP226" s="133"/>
      <c r="DQ226" s="133"/>
      <c r="DR226" s="133"/>
      <c r="DS226" s="133"/>
      <c r="DT226" s="133"/>
      <c r="DU226" s="133"/>
      <c r="DV226" s="133"/>
      <c r="DW226" s="133"/>
      <c r="DX226" s="133"/>
      <c r="DY226" s="133"/>
      <c r="DZ226" s="133"/>
      <c r="EA226" s="133"/>
      <c r="EB226" s="133"/>
      <c r="EC226" s="133"/>
      <c r="ED226" s="133"/>
      <c r="EE226" s="133"/>
      <c r="EF226" s="133"/>
      <c r="EG226" s="133"/>
      <c r="EH226" s="133"/>
      <c r="EI226" s="133"/>
      <c r="EJ226" s="133"/>
      <c r="EK226" s="133"/>
      <c r="EL226" s="133"/>
      <c r="EM226" s="133"/>
      <c r="EN226" s="133"/>
      <c r="EO226" s="133"/>
      <c r="EP226" s="133"/>
      <c r="EQ226" s="133"/>
      <c r="ER226" s="133"/>
      <c r="ES226" s="133"/>
      <c r="ET226" s="133"/>
      <c r="EU226" s="133"/>
      <c r="EV226" s="133"/>
      <c r="EW226" s="133"/>
      <c r="EX226" s="133"/>
      <c r="EY226" s="133"/>
      <c r="EZ226" s="133"/>
      <c r="FA226" s="133"/>
      <c r="FB226" s="133"/>
      <c r="FC226" s="133"/>
      <c r="FD226" s="133"/>
      <c r="FE226" s="133"/>
      <c r="FF226" s="133"/>
      <c r="FG226" s="133"/>
      <c r="FH226" s="133"/>
      <c r="FI226" s="133"/>
      <c r="FJ226" s="133"/>
      <c r="FK226" s="133"/>
      <c r="FL226" s="133"/>
      <c r="FM226" s="133"/>
      <c r="FN226" s="133"/>
      <c r="FO226" s="133"/>
      <c r="FP226" s="133"/>
      <c r="FQ226" s="133"/>
      <c r="FR226" s="133"/>
      <c r="FS226" s="133"/>
      <c r="FT226" s="133"/>
      <c r="FU226" s="133"/>
      <c r="FV226" s="133"/>
      <c r="FW226" s="133"/>
      <c r="FX226" s="133"/>
      <c r="FY226" s="133"/>
      <c r="FZ226" s="133"/>
      <c r="GA226" s="133"/>
      <c r="GB226" s="133"/>
      <c r="GC226" s="133"/>
      <c r="GD226" s="133"/>
      <c r="GE226" s="133"/>
      <c r="GF226" s="133"/>
      <c r="GG226" s="133"/>
      <c r="GH226" s="133"/>
      <c r="GI226" s="133"/>
      <c r="GJ226" s="133"/>
      <c r="GK226" s="133"/>
      <c r="GL226" s="133"/>
      <c r="GM226" s="133"/>
      <c r="GN226" s="133"/>
      <c r="GO226" s="133"/>
      <c r="GP226" s="133"/>
      <c r="GQ226" s="133"/>
      <c r="GR226" s="133"/>
      <c r="GS226" s="133"/>
      <c r="GT226" s="133"/>
      <c r="GU226" s="133"/>
      <c r="GV226" s="133"/>
      <c r="GW226" s="133"/>
      <c r="GX226" s="133"/>
      <c r="GY226" s="133"/>
      <c r="GZ226" s="133"/>
      <c r="HA226" s="133"/>
      <c r="HB226" s="133"/>
      <c r="HC226" s="133"/>
      <c r="HD226" s="133"/>
      <c r="HE226" s="133"/>
      <c r="HF226" s="133"/>
      <c r="HG226" s="133"/>
      <c r="HH226" s="133"/>
      <c r="HI226" s="133"/>
      <c r="HJ226" s="133"/>
      <c r="HK226" s="133"/>
      <c r="HL226" s="133"/>
      <c r="HM226" s="133"/>
      <c r="HN226" s="133"/>
      <c r="HO226" s="133"/>
      <c r="HP226" s="133"/>
      <c r="HQ226" s="133"/>
      <c r="HR226" s="133"/>
      <c r="HS226" s="133"/>
      <c r="HT226" s="133"/>
      <c r="HU226" s="133"/>
      <c r="HV226" s="133"/>
      <c r="HW226" s="133"/>
      <c r="HX226" s="133"/>
      <c r="HY226" s="133"/>
      <c r="HZ226" s="133"/>
      <c r="IA226" s="133"/>
      <c r="IB226" s="133"/>
      <c r="IC226" s="133"/>
      <c r="ID226" s="133"/>
      <c r="IE226" s="133"/>
      <c r="IF226" s="133"/>
      <c r="IG226" s="133"/>
      <c r="IH226" s="133"/>
      <c r="II226" s="133"/>
      <c r="IJ226" s="133"/>
      <c r="IK226" s="133"/>
      <c r="IL226" s="133"/>
      <c r="IM226" s="133"/>
      <c r="IN226" s="133"/>
      <c r="IO226" s="133"/>
      <c r="IP226" s="133"/>
      <c r="IQ226" s="133"/>
      <c r="IR226" s="133"/>
      <c r="IS226" s="133"/>
      <c r="IT226" s="133"/>
      <c r="IU226" s="133"/>
      <c r="IV226" s="133"/>
    </row>
    <row r="227" spans="1:256" s="122" customFormat="1" ht="15.75">
      <c r="A227" s="142"/>
      <c r="B227" s="164" t="s">
        <v>595</v>
      </c>
      <c r="C227" s="150" t="s">
        <v>596</v>
      </c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  <c r="CX227" s="133"/>
      <c r="CY227" s="133"/>
      <c r="CZ227" s="133"/>
      <c r="DA227" s="133"/>
      <c r="DB227" s="133"/>
      <c r="DC227" s="133"/>
      <c r="DD227" s="133"/>
      <c r="DE227" s="133"/>
      <c r="DF227" s="133"/>
      <c r="DG227" s="133"/>
      <c r="DH227" s="133"/>
      <c r="DI227" s="133"/>
      <c r="DJ227" s="133"/>
      <c r="DK227" s="133"/>
      <c r="DL227" s="133"/>
      <c r="DM227" s="133"/>
      <c r="DN227" s="133"/>
      <c r="DO227" s="133"/>
      <c r="DP227" s="133"/>
      <c r="DQ227" s="133"/>
      <c r="DR227" s="133"/>
      <c r="DS227" s="133"/>
      <c r="DT227" s="133"/>
      <c r="DU227" s="133"/>
      <c r="DV227" s="133"/>
      <c r="DW227" s="133"/>
      <c r="DX227" s="133"/>
      <c r="DY227" s="133"/>
      <c r="DZ227" s="133"/>
      <c r="EA227" s="133"/>
      <c r="EB227" s="133"/>
      <c r="EC227" s="133"/>
      <c r="ED227" s="133"/>
      <c r="EE227" s="133"/>
      <c r="EF227" s="133"/>
      <c r="EG227" s="133"/>
      <c r="EH227" s="133"/>
      <c r="EI227" s="133"/>
      <c r="EJ227" s="133"/>
      <c r="EK227" s="133"/>
      <c r="EL227" s="133"/>
      <c r="EM227" s="133"/>
      <c r="EN227" s="133"/>
      <c r="EO227" s="133"/>
      <c r="EP227" s="133"/>
      <c r="EQ227" s="133"/>
      <c r="ER227" s="133"/>
      <c r="ES227" s="133"/>
      <c r="ET227" s="133"/>
      <c r="EU227" s="133"/>
      <c r="EV227" s="133"/>
      <c r="EW227" s="133"/>
      <c r="EX227" s="133"/>
      <c r="EY227" s="133"/>
      <c r="EZ227" s="133"/>
      <c r="FA227" s="133"/>
      <c r="FB227" s="133"/>
      <c r="FC227" s="133"/>
      <c r="FD227" s="133"/>
      <c r="FE227" s="133"/>
      <c r="FF227" s="133"/>
      <c r="FG227" s="133"/>
      <c r="FH227" s="133"/>
      <c r="FI227" s="133"/>
      <c r="FJ227" s="133"/>
      <c r="FK227" s="133"/>
      <c r="FL227" s="133"/>
      <c r="FM227" s="133"/>
      <c r="FN227" s="133"/>
      <c r="FO227" s="133"/>
      <c r="FP227" s="133"/>
      <c r="FQ227" s="133"/>
      <c r="FR227" s="133"/>
      <c r="FS227" s="133"/>
      <c r="FT227" s="133"/>
      <c r="FU227" s="133"/>
      <c r="FV227" s="133"/>
      <c r="FW227" s="133"/>
      <c r="FX227" s="133"/>
      <c r="FY227" s="133"/>
      <c r="FZ227" s="133"/>
      <c r="GA227" s="133"/>
      <c r="GB227" s="133"/>
      <c r="GC227" s="133"/>
      <c r="GD227" s="133"/>
      <c r="GE227" s="133"/>
      <c r="GF227" s="133"/>
      <c r="GG227" s="133"/>
      <c r="GH227" s="133"/>
      <c r="GI227" s="133"/>
      <c r="GJ227" s="133"/>
      <c r="GK227" s="133"/>
      <c r="GL227" s="133"/>
      <c r="GM227" s="133"/>
      <c r="GN227" s="133"/>
      <c r="GO227" s="133"/>
      <c r="GP227" s="133"/>
      <c r="GQ227" s="133"/>
      <c r="GR227" s="133"/>
      <c r="GS227" s="133"/>
      <c r="GT227" s="133"/>
      <c r="GU227" s="133"/>
      <c r="GV227" s="133"/>
      <c r="GW227" s="133"/>
      <c r="GX227" s="133"/>
      <c r="GY227" s="133"/>
      <c r="GZ227" s="133"/>
      <c r="HA227" s="133"/>
      <c r="HB227" s="133"/>
      <c r="HC227" s="133"/>
      <c r="HD227" s="133"/>
      <c r="HE227" s="133"/>
      <c r="HF227" s="133"/>
      <c r="HG227" s="133"/>
      <c r="HH227" s="133"/>
      <c r="HI227" s="133"/>
      <c r="HJ227" s="133"/>
      <c r="HK227" s="133"/>
      <c r="HL227" s="133"/>
      <c r="HM227" s="133"/>
      <c r="HN227" s="133"/>
      <c r="HO227" s="133"/>
      <c r="HP227" s="133"/>
      <c r="HQ227" s="133"/>
      <c r="HR227" s="133"/>
      <c r="HS227" s="133"/>
      <c r="HT227" s="133"/>
      <c r="HU227" s="133"/>
      <c r="HV227" s="133"/>
      <c r="HW227" s="133"/>
      <c r="HX227" s="133"/>
      <c r="HY227" s="133"/>
      <c r="HZ227" s="133"/>
      <c r="IA227" s="133"/>
      <c r="IB227" s="133"/>
      <c r="IC227" s="133"/>
      <c r="ID227" s="133"/>
      <c r="IE227" s="133"/>
      <c r="IF227" s="133"/>
      <c r="IG227" s="133"/>
      <c r="IH227" s="133"/>
      <c r="II227" s="133"/>
      <c r="IJ227" s="133"/>
      <c r="IK227" s="133"/>
      <c r="IL227" s="133"/>
      <c r="IM227" s="133"/>
      <c r="IN227" s="133"/>
      <c r="IO227" s="133"/>
      <c r="IP227" s="133"/>
      <c r="IQ227" s="133"/>
      <c r="IR227" s="133"/>
      <c r="IS227" s="133"/>
      <c r="IT227" s="133"/>
      <c r="IU227" s="133"/>
      <c r="IV227" s="133"/>
    </row>
    <row r="228" spans="1:256" s="122" customFormat="1" ht="15.75">
      <c r="A228" s="142"/>
      <c r="B228" s="164" t="s">
        <v>597</v>
      </c>
      <c r="C228" s="150" t="s">
        <v>598</v>
      </c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33"/>
      <c r="CP228" s="133"/>
      <c r="CQ228" s="133"/>
      <c r="CR228" s="133"/>
      <c r="CS228" s="133"/>
      <c r="CT228" s="133"/>
      <c r="CU228" s="133"/>
      <c r="CV228" s="133"/>
      <c r="CW228" s="133"/>
      <c r="CX228" s="133"/>
      <c r="CY228" s="133"/>
      <c r="CZ228" s="133"/>
      <c r="DA228" s="133"/>
      <c r="DB228" s="133"/>
      <c r="DC228" s="133"/>
      <c r="DD228" s="133"/>
      <c r="DE228" s="133"/>
      <c r="DF228" s="133"/>
      <c r="DG228" s="133"/>
      <c r="DH228" s="133"/>
      <c r="DI228" s="133"/>
      <c r="DJ228" s="133"/>
      <c r="DK228" s="133"/>
      <c r="DL228" s="133"/>
      <c r="DM228" s="133"/>
      <c r="DN228" s="133"/>
      <c r="DO228" s="133"/>
      <c r="DP228" s="133"/>
      <c r="DQ228" s="133"/>
      <c r="DR228" s="133"/>
      <c r="DS228" s="133"/>
      <c r="DT228" s="133"/>
      <c r="DU228" s="133"/>
      <c r="DV228" s="133"/>
      <c r="DW228" s="133"/>
      <c r="DX228" s="133"/>
      <c r="DY228" s="133"/>
      <c r="DZ228" s="133"/>
      <c r="EA228" s="133"/>
      <c r="EB228" s="133"/>
      <c r="EC228" s="133"/>
      <c r="ED228" s="133"/>
      <c r="EE228" s="133"/>
      <c r="EF228" s="133"/>
      <c r="EG228" s="133"/>
      <c r="EH228" s="133"/>
      <c r="EI228" s="133"/>
      <c r="EJ228" s="133"/>
      <c r="EK228" s="133"/>
      <c r="EL228" s="133"/>
      <c r="EM228" s="133"/>
      <c r="EN228" s="133"/>
      <c r="EO228" s="133"/>
      <c r="EP228" s="133"/>
      <c r="EQ228" s="133"/>
      <c r="ER228" s="133"/>
      <c r="ES228" s="133"/>
      <c r="ET228" s="133"/>
      <c r="EU228" s="133"/>
      <c r="EV228" s="133"/>
      <c r="EW228" s="133"/>
      <c r="EX228" s="133"/>
      <c r="EY228" s="133"/>
      <c r="EZ228" s="133"/>
      <c r="FA228" s="133"/>
      <c r="FB228" s="133"/>
      <c r="FC228" s="133"/>
      <c r="FD228" s="133"/>
      <c r="FE228" s="133"/>
      <c r="FF228" s="133"/>
      <c r="FG228" s="133"/>
      <c r="FH228" s="133"/>
      <c r="FI228" s="133"/>
      <c r="FJ228" s="133"/>
      <c r="FK228" s="133"/>
      <c r="FL228" s="133"/>
      <c r="FM228" s="133"/>
      <c r="FN228" s="133"/>
      <c r="FO228" s="133"/>
      <c r="FP228" s="133"/>
      <c r="FQ228" s="133"/>
      <c r="FR228" s="133"/>
      <c r="FS228" s="133"/>
      <c r="FT228" s="133"/>
      <c r="FU228" s="133"/>
      <c r="FV228" s="133"/>
      <c r="FW228" s="133"/>
      <c r="FX228" s="133"/>
      <c r="FY228" s="133"/>
      <c r="FZ228" s="133"/>
      <c r="GA228" s="133"/>
      <c r="GB228" s="133"/>
      <c r="GC228" s="133"/>
      <c r="GD228" s="133"/>
      <c r="GE228" s="133"/>
      <c r="GF228" s="133"/>
      <c r="GG228" s="133"/>
      <c r="GH228" s="133"/>
      <c r="GI228" s="133"/>
      <c r="GJ228" s="133"/>
      <c r="GK228" s="133"/>
      <c r="GL228" s="133"/>
      <c r="GM228" s="133"/>
      <c r="GN228" s="133"/>
      <c r="GO228" s="133"/>
      <c r="GP228" s="133"/>
      <c r="GQ228" s="133"/>
      <c r="GR228" s="133"/>
      <c r="GS228" s="133"/>
      <c r="GT228" s="133"/>
      <c r="GU228" s="133"/>
      <c r="GV228" s="133"/>
      <c r="GW228" s="133"/>
      <c r="GX228" s="133"/>
      <c r="GY228" s="133"/>
      <c r="GZ228" s="133"/>
      <c r="HA228" s="133"/>
      <c r="HB228" s="133"/>
      <c r="HC228" s="133"/>
      <c r="HD228" s="133"/>
      <c r="HE228" s="133"/>
      <c r="HF228" s="133"/>
      <c r="HG228" s="133"/>
      <c r="HH228" s="133"/>
      <c r="HI228" s="133"/>
      <c r="HJ228" s="133"/>
      <c r="HK228" s="133"/>
      <c r="HL228" s="133"/>
      <c r="HM228" s="133"/>
      <c r="HN228" s="133"/>
      <c r="HO228" s="133"/>
      <c r="HP228" s="133"/>
      <c r="HQ228" s="133"/>
      <c r="HR228" s="133"/>
      <c r="HS228" s="133"/>
      <c r="HT228" s="133"/>
      <c r="HU228" s="133"/>
      <c r="HV228" s="133"/>
      <c r="HW228" s="133"/>
      <c r="HX228" s="133"/>
      <c r="HY228" s="133"/>
      <c r="HZ228" s="133"/>
      <c r="IA228" s="133"/>
      <c r="IB228" s="133"/>
      <c r="IC228" s="133"/>
      <c r="ID228" s="133"/>
      <c r="IE228" s="133"/>
      <c r="IF228" s="133"/>
      <c r="IG228" s="133"/>
      <c r="IH228" s="133"/>
      <c r="II228" s="133"/>
      <c r="IJ228" s="133"/>
      <c r="IK228" s="133"/>
      <c r="IL228" s="133"/>
      <c r="IM228" s="133"/>
      <c r="IN228" s="133"/>
      <c r="IO228" s="133"/>
      <c r="IP228" s="133"/>
      <c r="IQ228" s="133"/>
      <c r="IR228" s="133"/>
      <c r="IS228" s="133"/>
      <c r="IT228" s="133"/>
      <c r="IU228" s="133"/>
      <c r="IV228" s="133"/>
    </row>
    <row r="229" spans="1:256" s="122" customFormat="1" ht="15.75">
      <c r="A229" s="142"/>
      <c r="B229" s="156" t="s">
        <v>599</v>
      </c>
      <c r="C229" s="148" t="s">
        <v>183</v>
      </c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33"/>
      <c r="DH229" s="133"/>
      <c r="DI229" s="133"/>
      <c r="DJ229" s="133"/>
      <c r="DK229" s="133"/>
      <c r="DL229" s="133"/>
      <c r="DM229" s="133"/>
      <c r="DN229" s="133"/>
      <c r="DO229" s="133"/>
      <c r="DP229" s="133"/>
      <c r="DQ229" s="133"/>
      <c r="DR229" s="133"/>
      <c r="DS229" s="133"/>
      <c r="DT229" s="133"/>
      <c r="DU229" s="133"/>
      <c r="DV229" s="133"/>
      <c r="DW229" s="133"/>
      <c r="DX229" s="133"/>
      <c r="DY229" s="133"/>
      <c r="DZ229" s="133"/>
      <c r="EA229" s="133"/>
      <c r="EB229" s="133"/>
      <c r="EC229" s="133"/>
      <c r="ED229" s="133"/>
      <c r="EE229" s="133"/>
      <c r="EF229" s="133"/>
      <c r="EG229" s="133"/>
      <c r="EH229" s="133"/>
      <c r="EI229" s="133"/>
      <c r="EJ229" s="133"/>
      <c r="EK229" s="133"/>
      <c r="EL229" s="133"/>
      <c r="EM229" s="133"/>
      <c r="EN229" s="133"/>
      <c r="EO229" s="133"/>
      <c r="EP229" s="133"/>
      <c r="EQ229" s="133"/>
      <c r="ER229" s="133"/>
      <c r="ES229" s="133"/>
      <c r="ET229" s="133"/>
      <c r="EU229" s="133"/>
      <c r="EV229" s="133"/>
      <c r="EW229" s="133"/>
      <c r="EX229" s="133"/>
      <c r="EY229" s="133"/>
      <c r="EZ229" s="133"/>
      <c r="FA229" s="133"/>
      <c r="FB229" s="133"/>
      <c r="FC229" s="133"/>
      <c r="FD229" s="133"/>
      <c r="FE229" s="133"/>
      <c r="FF229" s="133"/>
      <c r="FG229" s="133"/>
      <c r="FH229" s="133"/>
      <c r="FI229" s="133"/>
      <c r="FJ229" s="133"/>
      <c r="FK229" s="133"/>
      <c r="FL229" s="133"/>
      <c r="FM229" s="133"/>
      <c r="FN229" s="133"/>
      <c r="FO229" s="133"/>
      <c r="FP229" s="133"/>
      <c r="FQ229" s="133"/>
      <c r="FR229" s="133"/>
      <c r="FS229" s="133"/>
      <c r="FT229" s="133"/>
      <c r="FU229" s="133"/>
      <c r="FV229" s="133"/>
      <c r="FW229" s="133"/>
      <c r="FX229" s="133"/>
      <c r="FY229" s="133"/>
      <c r="FZ229" s="133"/>
      <c r="GA229" s="133"/>
      <c r="GB229" s="133"/>
      <c r="GC229" s="133"/>
      <c r="GD229" s="133"/>
      <c r="GE229" s="133"/>
      <c r="GF229" s="133"/>
      <c r="GG229" s="133"/>
      <c r="GH229" s="133"/>
      <c r="GI229" s="133"/>
      <c r="GJ229" s="133"/>
      <c r="GK229" s="133"/>
      <c r="GL229" s="133"/>
      <c r="GM229" s="133"/>
      <c r="GN229" s="133"/>
      <c r="GO229" s="133"/>
      <c r="GP229" s="133"/>
      <c r="GQ229" s="133"/>
      <c r="GR229" s="133"/>
      <c r="GS229" s="133"/>
      <c r="GT229" s="133"/>
      <c r="GU229" s="133"/>
      <c r="GV229" s="133"/>
      <c r="GW229" s="133"/>
      <c r="GX229" s="133"/>
      <c r="GY229" s="133"/>
      <c r="GZ229" s="133"/>
      <c r="HA229" s="133"/>
      <c r="HB229" s="133"/>
      <c r="HC229" s="133"/>
      <c r="HD229" s="133"/>
      <c r="HE229" s="133"/>
      <c r="HF229" s="133"/>
      <c r="HG229" s="133"/>
      <c r="HH229" s="133"/>
      <c r="HI229" s="133"/>
      <c r="HJ229" s="133"/>
      <c r="HK229" s="133"/>
      <c r="HL229" s="133"/>
      <c r="HM229" s="133"/>
      <c r="HN229" s="133"/>
      <c r="HO229" s="133"/>
      <c r="HP229" s="133"/>
      <c r="HQ229" s="133"/>
      <c r="HR229" s="133"/>
      <c r="HS229" s="133"/>
      <c r="HT229" s="133"/>
      <c r="HU229" s="133"/>
      <c r="HV229" s="133"/>
      <c r="HW229" s="133"/>
      <c r="HX229" s="133"/>
      <c r="HY229" s="133"/>
      <c r="HZ229" s="133"/>
      <c r="IA229" s="133"/>
      <c r="IB229" s="133"/>
      <c r="IC229" s="133"/>
      <c r="ID229" s="133"/>
      <c r="IE229" s="133"/>
      <c r="IF229" s="133"/>
      <c r="IG229" s="133"/>
      <c r="IH229" s="133"/>
      <c r="II229" s="133"/>
      <c r="IJ229" s="133"/>
      <c r="IK229" s="133"/>
      <c r="IL229" s="133"/>
      <c r="IM229" s="133"/>
      <c r="IN229" s="133"/>
      <c r="IO229" s="133"/>
      <c r="IP229" s="133"/>
      <c r="IQ229" s="133"/>
      <c r="IR229" s="133"/>
      <c r="IS229" s="133"/>
      <c r="IT229" s="133"/>
      <c r="IU229" s="133"/>
      <c r="IV229" s="133"/>
    </row>
    <row r="230" spans="1:256" s="122" customFormat="1" ht="15.75">
      <c r="A230" s="142"/>
      <c r="B230" s="164" t="s">
        <v>600</v>
      </c>
      <c r="C230" s="150" t="s">
        <v>601</v>
      </c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3"/>
      <c r="DE230" s="133"/>
      <c r="DF230" s="133"/>
      <c r="DG230" s="133"/>
      <c r="DH230" s="133"/>
      <c r="DI230" s="133"/>
      <c r="DJ230" s="133"/>
      <c r="DK230" s="133"/>
      <c r="DL230" s="133"/>
      <c r="DM230" s="133"/>
      <c r="DN230" s="133"/>
      <c r="DO230" s="133"/>
      <c r="DP230" s="133"/>
      <c r="DQ230" s="133"/>
      <c r="DR230" s="133"/>
      <c r="DS230" s="133"/>
      <c r="DT230" s="133"/>
      <c r="DU230" s="133"/>
      <c r="DV230" s="133"/>
      <c r="DW230" s="133"/>
      <c r="DX230" s="133"/>
      <c r="DY230" s="133"/>
      <c r="DZ230" s="133"/>
      <c r="EA230" s="133"/>
      <c r="EB230" s="133"/>
      <c r="EC230" s="133"/>
      <c r="ED230" s="133"/>
      <c r="EE230" s="133"/>
      <c r="EF230" s="133"/>
      <c r="EG230" s="133"/>
      <c r="EH230" s="133"/>
      <c r="EI230" s="133"/>
      <c r="EJ230" s="133"/>
      <c r="EK230" s="133"/>
      <c r="EL230" s="133"/>
      <c r="EM230" s="133"/>
      <c r="EN230" s="133"/>
      <c r="EO230" s="133"/>
      <c r="EP230" s="133"/>
      <c r="EQ230" s="133"/>
      <c r="ER230" s="133"/>
      <c r="ES230" s="133"/>
      <c r="ET230" s="133"/>
      <c r="EU230" s="133"/>
      <c r="EV230" s="133"/>
      <c r="EW230" s="133"/>
      <c r="EX230" s="133"/>
      <c r="EY230" s="133"/>
      <c r="EZ230" s="133"/>
      <c r="FA230" s="133"/>
      <c r="FB230" s="133"/>
      <c r="FC230" s="133"/>
      <c r="FD230" s="133"/>
      <c r="FE230" s="133"/>
      <c r="FF230" s="133"/>
      <c r="FG230" s="133"/>
      <c r="FH230" s="133"/>
      <c r="FI230" s="133"/>
      <c r="FJ230" s="133"/>
      <c r="FK230" s="133"/>
      <c r="FL230" s="133"/>
      <c r="FM230" s="133"/>
      <c r="FN230" s="133"/>
      <c r="FO230" s="133"/>
      <c r="FP230" s="133"/>
      <c r="FQ230" s="133"/>
      <c r="FR230" s="133"/>
      <c r="FS230" s="133"/>
      <c r="FT230" s="133"/>
      <c r="FU230" s="133"/>
      <c r="FV230" s="133"/>
      <c r="FW230" s="133"/>
      <c r="FX230" s="133"/>
      <c r="FY230" s="133"/>
      <c r="FZ230" s="133"/>
      <c r="GA230" s="133"/>
      <c r="GB230" s="133"/>
      <c r="GC230" s="133"/>
      <c r="GD230" s="133"/>
      <c r="GE230" s="133"/>
      <c r="GF230" s="133"/>
      <c r="GG230" s="133"/>
      <c r="GH230" s="133"/>
      <c r="GI230" s="133"/>
      <c r="GJ230" s="133"/>
      <c r="GK230" s="133"/>
      <c r="GL230" s="133"/>
      <c r="GM230" s="133"/>
      <c r="GN230" s="133"/>
      <c r="GO230" s="133"/>
      <c r="GP230" s="133"/>
      <c r="GQ230" s="133"/>
      <c r="GR230" s="133"/>
      <c r="GS230" s="133"/>
      <c r="GT230" s="133"/>
      <c r="GU230" s="133"/>
      <c r="GV230" s="133"/>
      <c r="GW230" s="133"/>
      <c r="GX230" s="133"/>
      <c r="GY230" s="133"/>
      <c r="GZ230" s="133"/>
      <c r="HA230" s="133"/>
      <c r="HB230" s="133"/>
      <c r="HC230" s="133"/>
      <c r="HD230" s="133"/>
      <c r="HE230" s="133"/>
      <c r="HF230" s="133"/>
      <c r="HG230" s="133"/>
      <c r="HH230" s="133"/>
      <c r="HI230" s="133"/>
      <c r="HJ230" s="133"/>
      <c r="HK230" s="133"/>
      <c r="HL230" s="133"/>
      <c r="HM230" s="133"/>
      <c r="HN230" s="133"/>
      <c r="HO230" s="133"/>
      <c r="HP230" s="133"/>
      <c r="HQ230" s="133"/>
      <c r="HR230" s="133"/>
      <c r="HS230" s="133"/>
      <c r="HT230" s="133"/>
      <c r="HU230" s="133"/>
      <c r="HV230" s="133"/>
      <c r="HW230" s="133"/>
      <c r="HX230" s="133"/>
      <c r="HY230" s="133"/>
      <c r="HZ230" s="133"/>
      <c r="IA230" s="133"/>
      <c r="IB230" s="133"/>
      <c r="IC230" s="133"/>
      <c r="ID230" s="133"/>
      <c r="IE230" s="133"/>
      <c r="IF230" s="133"/>
      <c r="IG230" s="133"/>
      <c r="IH230" s="133"/>
      <c r="II230" s="133"/>
      <c r="IJ230" s="133"/>
      <c r="IK230" s="133"/>
      <c r="IL230" s="133"/>
      <c r="IM230" s="133"/>
      <c r="IN230" s="133"/>
      <c r="IO230" s="133"/>
      <c r="IP230" s="133"/>
      <c r="IQ230" s="133"/>
      <c r="IR230" s="133"/>
      <c r="IS230" s="133"/>
      <c r="IT230" s="133"/>
      <c r="IU230" s="133"/>
      <c r="IV230" s="133"/>
    </row>
    <row r="231" spans="1:256" s="122" customFormat="1" ht="31.5">
      <c r="A231" s="142"/>
      <c r="B231" s="156" t="s">
        <v>602</v>
      </c>
      <c r="C231" s="148" t="s">
        <v>184</v>
      </c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  <c r="EE231" s="133"/>
      <c r="EF231" s="133"/>
      <c r="EG231" s="133"/>
      <c r="EH231" s="133"/>
      <c r="EI231" s="133"/>
      <c r="EJ231" s="133"/>
      <c r="EK231" s="133"/>
      <c r="EL231" s="133"/>
      <c r="EM231" s="133"/>
      <c r="EN231" s="133"/>
      <c r="EO231" s="133"/>
      <c r="EP231" s="133"/>
      <c r="EQ231" s="133"/>
      <c r="ER231" s="133"/>
      <c r="ES231" s="133"/>
      <c r="ET231" s="133"/>
      <c r="EU231" s="133"/>
      <c r="EV231" s="133"/>
      <c r="EW231" s="133"/>
      <c r="EX231" s="133"/>
      <c r="EY231" s="133"/>
      <c r="EZ231" s="133"/>
      <c r="FA231" s="133"/>
      <c r="FB231" s="133"/>
      <c r="FC231" s="133"/>
      <c r="FD231" s="133"/>
      <c r="FE231" s="133"/>
      <c r="FF231" s="133"/>
      <c r="FG231" s="133"/>
      <c r="FH231" s="133"/>
      <c r="FI231" s="133"/>
      <c r="FJ231" s="133"/>
      <c r="FK231" s="133"/>
      <c r="FL231" s="133"/>
      <c r="FM231" s="133"/>
      <c r="FN231" s="133"/>
      <c r="FO231" s="133"/>
      <c r="FP231" s="133"/>
      <c r="FQ231" s="133"/>
      <c r="FR231" s="133"/>
      <c r="FS231" s="133"/>
      <c r="FT231" s="133"/>
      <c r="FU231" s="133"/>
      <c r="FV231" s="133"/>
      <c r="FW231" s="133"/>
      <c r="FX231" s="133"/>
      <c r="FY231" s="133"/>
      <c r="FZ231" s="133"/>
      <c r="GA231" s="133"/>
      <c r="GB231" s="133"/>
      <c r="GC231" s="133"/>
      <c r="GD231" s="133"/>
      <c r="GE231" s="133"/>
      <c r="GF231" s="133"/>
      <c r="GG231" s="133"/>
      <c r="GH231" s="133"/>
      <c r="GI231" s="133"/>
      <c r="GJ231" s="133"/>
      <c r="GK231" s="133"/>
      <c r="GL231" s="133"/>
      <c r="GM231" s="133"/>
      <c r="GN231" s="133"/>
      <c r="GO231" s="133"/>
      <c r="GP231" s="133"/>
      <c r="GQ231" s="133"/>
      <c r="GR231" s="133"/>
      <c r="GS231" s="133"/>
      <c r="GT231" s="133"/>
      <c r="GU231" s="133"/>
      <c r="GV231" s="133"/>
      <c r="GW231" s="133"/>
      <c r="GX231" s="133"/>
      <c r="GY231" s="133"/>
      <c r="GZ231" s="133"/>
      <c r="HA231" s="133"/>
      <c r="HB231" s="133"/>
      <c r="HC231" s="133"/>
      <c r="HD231" s="133"/>
      <c r="HE231" s="133"/>
      <c r="HF231" s="133"/>
      <c r="HG231" s="133"/>
      <c r="HH231" s="133"/>
      <c r="HI231" s="133"/>
      <c r="HJ231" s="133"/>
      <c r="HK231" s="133"/>
      <c r="HL231" s="133"/>
      <c r="HM231" s="133"/>
      <c r="HN231" s="133"/>
      <c r="HO231" s="133"/>
      <c r="HP231" s="133"/>
      <c r="HQ231" s="133"/>
      <c r="HR231" s="133"/>
      <c r="HS231" s="133"/>
      <c r="HT231" s="133"/>
      <c r="HU231" s="133"/>
      <c r="HV231" s="133"/>
      <c r="HW231" s="133"/>
      <c r="HX231" s="133"/>
      <c r="HY231" s="133"/>
      <c r="HZ231" s="133"/>
      <c r="IA231" s="133"/>
      <c r="IB231" s="133"/>
      <c r="IC231" s="133"/>
      <c r="ID231" s="133"/>
      <c r="IE231" s="133"/>
      <c r="IF231" s="133"/>
      <c r="IG231" s="133"/>
      <c r="IH231" s="133"/>
      <c r="II231" s="133"/>
      <c r="IJ231" s="133"/>
      <c r="IK231" s="133"/>
      <c r="IL231" s="133"/>
      <c r="IM231" s="133"/>
      <c r="IN231" s="133"/>
      <c r="IO231" s="133"/>
      <c r="IP231" s="133"/>
      <c r="IQ231" s="133"/>
      <c r="IR231" s="133"/>
      <c r="IS231" s="133"/>
      <c r="IT231" s="133"/>
      <c r="IU231" s="133"/>
      <c r="IV231" s="133"/>
    </row>
    <row r="232" spans="1:256" s="122" customFormat="1" ht="31.5">
      <c r="A232" s="142"/>
      <c r="B232" s="164" t="s">
        <v>603</v>
      </c>
      <c r="C232" s="150" t="s">
        <v>604</v>
      </c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  <c r="CX232" s="133"/>
      <c r="CY232" s="133"/>
      <c r="CZ232" s="133"/>
      <c r="DA232" s="133"/>
      <c r="DB232" s="133"/>
      <c r="DC232" s="133"/>
      <c r="DD232" s="133"/>
      <c r="DE232" s="133"/>
      <c r="DF232" s="133"/>
      <c r="DG232" s="133"/>
      <c r="DH232" s="133"/>
      <c r="DI232" s="133"/>
      <c r="DJ232" s="133"/>
      <c r="DK232" s="133"/>
      <c r="DL232" s="133"/>
      <c r="DM232" s="133"/>
      <c r="DN232" s="133"/>
      <c r="DO232" s="133"/>
      <c r="DP232" s="133"/>
      <c r="DQ232" s="133"/>
      <c r="DR232" s="133"/>
      <c r="DS232" s="133"/>
      <c r="DT232" s="133"/>
      <c r="DU232" s="133"/>
      <c r="DV232" s="133"/>
      <c r="DW232" s="133"/>
      <c r="DX232" s="133"/>
      <c r="DY232" s="133"/>
      <c r="DZ232" s="133"/>
      <c r="EA232" s="133"/>
      <c r="EB232" s="133"/>
      <c r="EC232" s="133"/>
      <c r="ED232" s="133"/>
      <c r="EE232" s="133"/>
      <c r="EF232" s="133"/>
      <c r="EG232" s="133"/>
      <c r="EH232" s="133"/>
      <c r="EI232" s="133"/>
      <c r="EJ232" s="133"/>
      <c r="EK232" s="133"/>
      <c r="EL232" s="133"/>
      <c r="EM232" s="133"/>
      <c r="EN232" s="133"/>
      <c r="EO232" s="133"/>
      <c r="EP232" s="133"/>
      <c r="EQ232" s="133"/>
      <c r="ER232" s="133"/>
      <c r="ES232" s="133"/>
      <c r="ET232" s="133"/>
      <c r="EU232" s="133"/>
      <c r="EV232" s="133"/>
      <c r="EW232" s="133"/>
      <c r="EX232" s="133"/>
      <c r="EY232" s="133"/>
      <c r="EZ232" s="133"/>
      <c r="FA232" s="133"/>
      <c r="FB232" s="133"/>
      <c r="FC232" s="133"/>
      <c r="FD232" s="133"/>
      <c r="FE232" s="133"/>
      <c r="FF232" s="133"/>
      <c r="FG232" s="133"/>
      <c r="FH232" s="133"/>
      <c r="FI232" s="133"/>
      <c r="FJ232" s="133"/>
      <c r="FK232" s="133"/>
      <c r="FL232" s="133"/>
      <c r="FM232" s="133"/>
      <c r="FN232" s="133"/>
      <c r="FO232" s="133"/>
      <c r="FP232" s="133"/>
      <c r="FQ232" s="133"/>
      <c r="FR232" s="133"/>
      <c r="FS232" s="133"/>
      <c r="FT232" s="133"/>
      <c r="FU232" s="133"/>
      <c r="FV232" s="133"/>
      <c r="FW232" s="133"/>
      <c r="FX232" s="133"/>
      <c r="FY232" s="133"/>
      <c r="FZ232" s="133"/>
      <c r="GA232" s="133"/>
      <c r="GB232" s="133"/>
      <c r="GC232" s="133"/>
      <c r="GD232" s="133"/>
      <c r="GE232" s="133"/>
      <c r="GF232" s="133"/>
      <c r="GG232" s="133"/>
      <c r="GH232" s="133"/>
      <c r="GI232" s="133"/>
      <c r="GJ232" s="133"/>
      <c r="GK232" s="133"/>
      <c r="GL232" s="133"/>
      <c r="GM232" s="133"/>
      <c r="GN232" s="133"/>
      <c r="GO232" s="133"/>
      <c r="GP232" s="133"/>
      <c r="GQ232" s="133"/>
      <c r="GR232" s="133"/>
      <c r="GS232" s="133"/>
      <c r="GT232" s="133"/>
      <c r="GU232" s="133"/>
      <c r="GV232" s="133"/>
      <c r="GW232" s="133"/>
      <c r="GX232" s="133"/>
      <c r="GY232" s="133"/>
      <c r="GZ232" s="133"/>
      <c r="HA232" s="133"/>
      <c r="HB232" s="133"/>
      <c r="HC232" s="133"/>
      <c r="HD232" s="133"/>
      <c r="HE232" s="133"/>
      <c r="HF232" s="133"/>
      <c r="HG232" s="133"/>
      <c r="HH232" s="133"/>
      <c r="HI232" s="133"/>
      <c r="HJ232" s="133"/>
      <c r="HK232" s="133"/>
      <c r="HL232" s="133"/>
      <c r="HM232" s="133"/>
      <c r="HN232" s="133"/>
      <c r="HO232" s="133"/>
      <c r="HP232" s="133"/>
      <c r="HQ232" s="133"/>
      <c r="HR232" s="133"/>
      <c r="HS232" s="133"/>
      <c r="HT232" s="133"/>
      <c r="HU232" s="133"/>
      <c r="HV232" s="133"/>
      <c r="HW232" s="133"/>
      <c r="HX232" s="133"/>
      <c r="HY232" s="133"/>
      <c r="HZ232" s="133"/>
      <c r="IA232" s="133"/>
      <c r="IB232" s="133"/>
      <c r="IC232" s="133"/>
      <c r="ID232" s="133"/>
      <c r="IE232" s="133"/>
      <c r="IF232" s="133"/>
      <c r="IG232" s="133"/>
      <c r="IH232" s="133"/>
      <c r="II232" s="133"/>
      <c r="IJ232" s="133"/>
      <c r="IK232" s="133"/>
      <c r="IL232" s="133"/>
      <c r="IM232" s="133"/>
      <c r="IN232" s="133"/>
      <c r="IO232" s="133"/>
      <c r="IP232" s="133"/>
      <c r="IQ232" s="133"/>
      <c r="IR232" s="133"/>
      <c r="IS232" s="133"/>
      <c r="IT232" s="133"/>
      <c r="IU232" s="133"/>
      <c r="IV232" s="133"/>
    </row>
    <row r="233" spans="1:256" s="122" customFormat="1" ht="31.5">
      <c r="A233" s="142"/>
      <c r="B233" s="164" t="s">
        <v>605</v>
      </c>
      <c r="C233" s="150" t="s">
        <v>606</v>
      </c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133"/>
      <c r="CB233" s="133"/>
      <c r="CC233" s="133"/>
      <c r="CD233" s="133"/>
      <c r="CE233" s="133"/>
      <c r="CF233" s="133"/>
      <c r="CG233" s="133"/>
      <c r="CH233" s="133"/>
      <c r="CI233" s="133"/>
      <c r="CJ233" s="133"/>
      <c r="CK233" s="133"/>
      <c r="CL233" s="133"/>
      <c r="CM233" s="133"/>
      <c r="CN233" s="133"/>
      <c r="CO233" s="133"/>
      <c r="CP233" s="133"/>
      <c r="CQ233" s="133"/>
      <c r="CR233" s="133"/>
      <c r="CS233" s="133"/>
      <c r="CT233" s="133"/>
      <c r="CU233" s="133"/>
      <c r="CV233" s="133"/>
      <c r="CW233" s="133"/>
      <c r="CX233" s="133"/>
      <c r="CY233" s="133"/>
      <c r="CZ233" s="133"/>
      <c r="DA233" s="133"/>
      <c r="DB233" s="133"/>
      <c r="DC233" s="133"/>
      <c r="DD233" s="133"/>
      <c r="DE233" s="133"/>
      <c r="DF233" s="133"/>
      <c r="DG233" s="133"/>
      <c r="DH233" s="133"/>
      <c r="DI233" s="133"/>
      <c r="DJ233" s="133"/>
      <c r="DK233" s="133"/>
      <c r="DL233" s="133"/>
      <c r="DM233" s="133"/>
      <c r="DN233" s="133"/>
      <c r="DO233" s="133"/>
      <c r="DP233" s="133"/>
      <c r="DQ233" s="133"/>
      <c r="DR233" s="133"/>
      <c r="DS233" s="133"/>
      <c r="DT233" s="133"/>
      <c r="DU233" s="133"/>
      <c r="DV233" s="133"/>
      <c r="DW233" s="133"/>
      <c r="DX233" s="133"/>
      <c r="DY233" s="133"/>
      <c r="DZ233" s="133"/>
      <c r="EA233" s="133"/>
      <c r="EB233" s="133"/>
      <c r="EC233" s="133"/>
      <c r="ED233" s="133"/>
      <c r="EE233" s="133"/>
      <c r="EF233" s="133"/>
      <c r="EG233" s="133"/>
      <c r="EH233" s="133"/>
      <c r="EI233" s="133"/>
      <c r="EJ233" s="133"/>
      <c r="EK233" s="133"/>
      <c r="EL233" s="133"/>
      <c r="EM233" s="133"/>
      <c r="EN233" s="133"/>
      <c r="EO233" s="133"/>
      <c r="EP233" s="133"/>
      <c r="EQ233" s="133"/>
      <c r="ER233" s="133"/>
      <c r="ES233" s="133"/>
      <c r="ET233" s="133"/>
      <c r="EU233" s="133"/>
      <c r="EV233" s="133"/>
      <c r="EW233" s="133"/>
      <c r="EX233" s="133"/>
      <c r="EY233" s="133"/>
      <c r="EZ233" s="133"/>
      <c r="FA233" s="133"/>
      <c r="FB233" s="133"/>
      <c r="FC233" s="133"/>
      <c r="FD233" s="133"/>
      <c r="FE233" s="133"/>
      <c r="FF233" s="133"/>
      <c r="FG233" s="133"/>
      <c r="FH233" s="133"/>
      <c r="FI233" s="133"/>
      <c r="FJ233" s="133"/>
      <c r="FK233" s="133"/>
      <c r="FL233" s="133"/>
      <c r="FM233" s="133"/>
      <c r="FN233" s="133"/>
      <c r="FO233" s="133"/>
      <c r="FP233" s="133"/>
      <c r="FQ233" s="133"/>
      <c r="FR233" s="133"/>
      <c r="FS233" s="133"/>
      <c r="FT233" s="133"/>
      <c r="FU233" s="133"/>
      <c r="FV233" s="133"/>
      <c r="FW233" s="133"/>
      <c r="FX233" s="133"/>
      <c r="FY233" s="133"/>
      <c r="FZ233" s="133"/>
      <c r="GA233" s="133"/>
      <c r="GB233" s="133"/>
      <c r="GC233" s="133"/>
      <c r="GD233" s="133"/>
      <c r="GE233" s="133"/>
      <c r="GF233" s="133"/>
      <c r="GG233" s="133"/>
      <c r="GH233" s="133"/>
      <c r="GI233" s="133"/>
      <c r="GJ233" s="133"/>
      <c r="GK233" s="133"/>
      <c r="GL233" s="133"/>
      <c r="GM233" s="133"/>
      <c r="GN233" s="133"/>
      <c r="GO233" s="133"/>
      <c r="GP233" s="133"/>
      <c r="GQ233" s="133"/>
      <c r="GR233" s="133"/>
      <c r="GS233" s="133"/>
      <c r="GT233" s="133"/>
      <c r="GU233" s="133"/>
      <c r="GV233" s="133"/>
      <c r="GW233" s="133"/>
      <c r="GX233" s="133"/>
      <c r="GY233" s="133"/>
      <c r="GZ233" s="133"/>
      <c r="HA233" s="133"/>
      <c r="HB233" s="133"/>
      <c r="HC233" s="133"/>
      <c r="HD233" s="133"/>
      <c r="HE233" s="133"/>
      <c r="HF233" s="133"/>
      <c r="HG233" s="133"/>
      <c r="HH233" s="133"/>
      <c r="HI233" s="133"/>
      <c r="HJ233" s="133"/>
      <c r="HK233" s="133"/>
      <c r="HL233" s="133"/>
      <c r="HM233" s="133"/>
      <c r="HN233" s="133"/>
      <c r="HO233" s="133"/>
      <c r="HP233" s="133"/>
      <c r="HQ233" s="133"/>
      <c r="HR233" s="133"/>
      <c r="HS233" s="133"/>
      <c r="HT233" s="133"/>
      <c r="HU233" s="133"/>
      <c r="HV233" s="133"/>
      <c r="HW233" s="133"/>
      <c r="HX233" s="133"/>
      <c r="HY233" s="133"/>
      <c r="HZ233" s="133"/>
      <c r="IA233" s="133"/>
      <c r="IB233" s="133"/>
      <c r="IC233" s="133"/>
      <c r="ID233" s="133"/>
      <c r="IE233" s="133"/>
      <c r="IF233" s="133"/>
      <c r="IG233" s="133"/>
      <c r="IH233" s="133"/>
      <c r="II233" s="133"/>
      <c r="IJ233" s="133"/>
      <c r="IK233" s="133"/>
      <c r="IL233" s="133"/>
      <c r="IM233" s="133"/>
      <c r="IN233" s="133"/>
      <c r="IO233" s="133"/>
      <c r="IP233" s="133"/>
      <c r="IQ233" s="133"/>
      <c r="IR233" s="133"/>
      <c r="IS233" s="133"/>
      <c r="IT233" s="133"/>
      <c r="IU233" s="133"/>
      <c r="IV233" s="133"/>
    </row>
    <row r="234" spans="1:256" s="122" customFormat="1" ht="15.75">
      <c r="A234" s="142"/>
      <c r="B234" s="156" t="s">
        <v>607</v>
      </c>
      <c r="C234" s="148" t="s">
        <v>277</v>
      </c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  <c r="CP234" s="133"/>
      <c r="CQ234" s="133"/>
      <c r="CR234" s="133"/>
      <c r="CS234" s="133"/>
      <c r="CT234" s="133"/>
      <c r="CU234" s="133"/>
      <c r="CV234" s="133"/>
      <c r="CW234" s="133"/>
      <c r="CX234" s="133"/>
      <c r="CY234" s="133"/>
      <c r="CZ234" s="133"/>
      <c r="DA234" s="133"/>
      <c r="DB234" s="133"/>
      <c r="DC234" s="133"/>
      <c r="DD234" s="133"/>
      <c r="DE234" s="133"/>
      <c r="DF234" s="133"/>
      <c r="DG234" s="133"/>
      <c r="DH234" s="133"/>
      <c r="DI234" s="133"/>
      <c r="DJ234" s="133"/>
      <c r="DK234" s="133"/>
      <c r="DL234" s="133"/>
      <c r="DM234" s="133"/>
      <c r="DN234" s="133"/>
      <c r="DO234" s="133"/>
      <c r="DP234" s="133"/>
      <c r="DQ234" s="133"/>
      <c r="DR234" s="133"/>
      <c r="DS234" s="133"/>
      <c r="DT234" s="133"/>
      <c r="DU234" s="133"/>
      <c r="DV234" s="133"/>
      <c r="DW234" s="133"/>
      <c r="DX234" s="133"/>
      <c r="DY234" s="133"/>
      <c r="DZ234" s="133"/>
      <c r="EA234" s="133"/>
      <c r="EB234" s="133"/>
      <c r="EC234" s="133"/>
      <c r="ED234" s="133"/>
      <c r="EE234" s="133"/>
      <c r="EF234" s="133"/>
      <c r="EG234" s="133"/>
      <c r="EH234" s="133"/>
      <c r="EI234" s="133"/>
      <c r="EJ234" s="133"/>
      <c r="EK234" s="133"/>
      <c r="EL234" s="133"/>
      <c r="EM234" s="133"/>
      <c r="EN234" s="133"/>
      <c r="EO234" s="133"/>
      <c r="EP234" s="133"/>
      <c r="EQ234" s="133"/>
      <c r="ER234" s="133"/>
      <c r="ES234" s="133"/>
      <c r="ET234" s="133"/>
      <c r="EU234" s="133"/>
      <c r="EV234" s="133"/>
      <c r="EW234" s="133"/>
      <c r="EX234" s="133"/>
      <c r="EY234" s="133"/>
      <c r="EZ234" s="133"/>
      <c r="FA234" s="133"/>
      <c r="FB234" s="133"/>
      <c r="FC234" s="133"/>
      <c r="FD234" s="133"/>
      <c r="FE234" s="133"/>
      <c r="FF234" s="133"/>
      <c r="FG234" s="133"/>
      <c r="FH234" s="133"/>
      <c r="FI234" s="133"/>
      <c r="FJ234" s="133"/>
      <c r="FK234" s="133"/>
      <c r="FL234" s="133"/>
      <c r="FM234" s="133"/>
      <c r="FN234" s="133"/>
      <c r="FO234" s="133"/>
      <c r="FP234" s="133"/>
      <c r="FQ234" s="133"/>
      <c r="FR234" s="133"/>
      <c r="FS234" s="133"/>
      <c r="FT234" s="133"/>
      <c r="FU234" s="133"/>
      <c r="FV234" s="133"/>
      <c r="FW234" s="133"/>
      <c r="FX234" s="133"/>
      <c r="FY234" s="133"/>
      <c r="FZ234" s="133"/>
      <c r="GA234" s="133"/>
      <c r="GB234" s="133"/>
      <c r="GC234" s="133"/>
      <c r="GD234" s="133"/>
      <c r="GE234" s="133"/>
      <c r="GF234" s="133"/>
      <c r="GG234" s="133"/>
      <c r="GH234" s="133"/>
      <c r="GI234" s="133"/>
      <c r="GJ234" s="133"/>
      <c r="GK234" s="133"/>
      <c r="GL234" s="133"/>
      <c r="GM234" s="133"/>
      <c r="GN234" s="133"/>
      <c r="GO234" s="133"/>
      <c r="GP234" s="133"/>
      <c r="GQ234" s="133"/>
      <c r="GR234" s="133"/>
      <c r="GS234" s="133"/>
      <c r="GT234" s="133"/>
      <c r="GU234" s="133"/>
      <c r="GV234" s="133"/>
      <c r="GW234" s="133"/>
      <c r="GX234" s="133"/>
      <c r="GY234" s="133"/>
      <c r="GZ234" s="133"/>
      <c r="HA234" s="133"/>
      <c r="HB234" s="133"/>
      <c r="HC234" s="133"/>
      <c r="HD234" s="133"/>
      <c r="HE234" s="133"/>
      <c r="HF234" s="133"/>
      <c r="HG234" s="133"/>
      <c r="HH234" s="133"/>
      <c r="HI234" s="133"/>
      <c r="HJ234" s="133"/>
      <c r="HK234" s="133"/>
      <c r="HL234" s="133"/>
      <c r="HM234" s="133"/>
      <c r="HN234" s="133"/>
      <c r="HO234" s="133"/>
      <c r="HP234" s="133"/>
      <c r="HQ234" s="133"/>
      <c r="HR234" s="133"/>
      <c r="HS234" s="133"/>
      <c r="HT234" s="133"/>
      <c r="HU234" s="133"/>
      <c r="HV234" s="133"/>
      <c r="HW234" s="133"/>
      <c r="HX234" s="133"/>
      <c r="HY234" s="133"/>
      <c r="HZ234" s="133"/>
      <c r="IA234" s="133"/>
      <c r="IB234" s="133"/>
      <c r="IC234" s="133"/>
      <c r="ID234" s="133"/>
      <c r="IE234" s="133"/>
      <c r="IF234" s="133"/>
      <c r="IG234" s="133"/>
      <c r="IH234" s="133"/>
      <c r="II234" s="133"/>
      <c r="IJ234" s="133"/>
      <c r="IK234" s="133"/>
      <c r="IL234" s="133"/>
      <c r="IM234" s="133"/>
      <c r="IN234" s="133"/>
      <c r="IO234" s="133"/>
      <c r="IP234" s="133"/>
      <c r="IQ234" s="133"/>
      <c r="IR234" s="133"/>
      <c r="IS234" s="133"/>
      <c r="IT234" s="133"/>
      <c r="IU234" s="133"/>
      <c r="IV234" s="133"/>
    </row>
    <row r="235" spans="1:256" s="122" customFormat="1" ht="15.75">
      <c r="A235" s="142"/>
      <c r="B235" s="143" t="s">
        <v>231</v>
      </c>
      <c r="C235" s="148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  <c r="CX235" s="133"/>
      <c r="CY235" s="133"/>
      <c r="CZ235" s="133"/>
      <c r="DA235" s="133"/>
      <c r="DB235" s="133"/>
      <c r="DC235" s="133"/>
      <c r="DD235" s="133"/>
      <c r="DE235" s="133"/>
      <c r="DF235" s="133"/>
      <c r="DG235" s="133"/>
      <c r="DH235" s="133"/>
      <c r="DI235" s="133"/>
      <c r="DJ235" s="133"/>
      <c r="DK235" s="133"/>
      <c r="DL235" s="133"/>
      <c r="DM235" s="133"/>
      <c r="DN235" s="133"/>
      <c r="DO235" s="133"/>
      <c r="DP235" s="133"/>
      <c r="DQ235" s="133"/>
      <c r="DR235" s="133"/>
      <c r="DS235" s="133"/>
      <c r="DT235" s="133"/>
      <c r="DU235" s="133"/>
      <c r="DV235" s="133"/>
      <c r="DW235" s="133"/>
      <c r="DX235" s="133"/>
      <c r="DY235" s="133"/>
      <c r="DZ235" s="133"/>
      <c r="EA235" s="133"/>
      <c r="EB235" s="133"/>
      <c r="EC235" s="133"/>
      <c r="ED235" s="133"/>
      <c r="EE235" s="133"/>
      <c r="EF235" s="133"/>
      <c r="EG235" s="133"/>
      <c r="EH235" s="133"/>
      <c r="EI235" s="133"/>
      <c r="EJ235" s="133"/>
      <c r="EK235" s="133"/>
      <c r="EL235" s="133"/>
      <c r="EM235" s="133"/>
      <c r="EN235" s="133"/>
      <c r="EO235" s="133"/>
      <c r="EP235" s="133"/>
      <c r="EQ235" s="133"/>
      <c r="ER235" s="133"/>
      <c r="ES235" s="133"/>
      <c r="ET235" s="133"/>
      <c r="EU235" s="133"/>
      <c r="EV235" s="133"/>
      <c r="EW235" s="133"/>
      <c r="EX235" s="133"/>
      <c r="EY235" s="133"/>
      <c r="EZ235" s="133"/>
      <c r="FA235" s="133"/>
      <c r="FB235" s="133"/>
      <c r="FC235" s="133"/>
      <c r="FD235" s="133"/>
      <c r="FE235" s="133"/>
      <c r="FF235" s="133"/>
      <c r="FG235" s="133"/>
      <c r="FH235" s="133"/>
      <c r="FI235" s="133"/>
      <c r="FJ235" s="133"/>
      <c r="FK235" s="133"/>
      <c r="FL235" s="133"/>
      <c r="FM235" s="133"/>
      <c r="FN235" s="133"/>
      <c r="FO235" s="133"/>
      <c r="FP235" s="133"/>
      <c r="FQ235" s="133"/>
      <c r="FR235" s="133"/>
      <c r="FS235" s="133"/>
      <c r="FT235" s="133"/>
      <c r="FU235" s="133"/>
      <c r="FV235" s="133"/>
      <c r="FW235" s="133"/>
      <c r="FX235" s="133"/>
      <c r="FY235" s="133"/>
      <c r="FZ235" s="133"/>
      <c r="GA235" s="133"/>
      <c r="GB235" s="133"/>
      <c r="GC235" s="133"/>
      <c r="GD235" s="133"/>
      <c r="GE235" s="133"/>
      <c r="GF235" s="133"/>
      <c r="GG235" s="133"/>
      <c r="GH235" s="133"/>
      <c r="GI235" s="133"/>
      <c r="GJ235" s="133"/>
      <c r="GK235" s="133"/>
      <c r="GL235" s="133"/>
      <c r="GM235" s="133"/>
      <c r="GN235" s="133"/>
      <c r="GO235" s="133"/>
      <c r="GP235" s="133"/>
      <c r="GQ235" s="133"/>
      <c r="GR235" s="133"/>
      <c r="GS235" s="133"/>
      <c r="GT235" s="133"/>
      <c r="GU235" s="133"/>
      <c r="GV235" s="133"/>
      <c r="GW235" s="133"/>
      <c r="GX235" s="133"/>
      <c r="GY235" s="133"/>
      <c r="GZ235" s="133"/>
      <c r="HA235" s="133"/>
      <c r="HB235" s="133"/>
      <c r="HC235" s="133"/>
      <c r="HD235" s="133"/>
      <c r="HE235" s="133"/>
      <c r="HF235" s="133"/>
      <c r="HG235" s="133"/>
      <c r="HH235" s="133"/>
      <c r="HI235" s="133"/>
      <c r="HJ235" s="133"/>
      <c r="HK235" s="133"/>
      <c r="HL235" s="133"/>
      <c r="HM235" s="133"/>
      <c r="HN235" s="133"/>
      <c r="HO235" s="133"/>
      <c r="HP235" s="133"/>
      <c r="HQ235" s="133"/>
      <c r="HR235" s="133"/>
      <c r="HS235" s="133"/>
      <c r="HT235" s="133"/>
      <c r="HU235" s="133"/>
      <c r="HV235" s="133"/>
      <c r="HW235" s="133"/>
      <c r="HX235" s="133"/>
      <c r="HY235" s="133"/>
      <c r="HZ235" s="133"/>
      <c r="IA235" s="133"/>
      <c r="IB235" s="133"/>
      <c r="IC235" s="133"/>
      <c r="ID235" s="133"/>
      <c r="IE235" s="133"/>
      <c r="IF235" s="133"/>
      <c r="IG235" s="133"/>
      <c r="IH235" s="133"/>
      <c r="II235" s="133"/>
      <c r="IJ235" s="133"/>
      <c r="IK235" s="133"/>
      <c r="IL235" s="133"/>
      <c r="IM235" s="133"/>
      <c r="IN235" s="133"/>
      <c r="IO235" s="133"/>
      <c r="IP235" s="133"/>
      <c r="IQ235" s="133"/>
      <c r="IR235" s="133"/>
      <c r="IS235" s="133"/>
      <c r="IT235" s="133"/>
      <c r="IU235" s="133"/>
      <c r="IV235" s="133"/>
    </row>
    <row r="236" spans="1:256" s="122" customFormat="1" ht="31.5">
      <c r="A236" s="142"/>
      <c r="B236" s="145" t="s">
        <v>608</v>
      </c>
      <c r="C236" s="146" t="s">
        <v>185</v>
      </c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  <c r="CX236" s="133"/>
      <c r="CY236" s="133"/>
      <c r="CZ236" s="133"/>
      <c r="DA236" s="133"/>
      <c r="DB236" s="133"/>
      <c r="DC236" s="133"/>
      <c r="DD236" s="133"/>
      <c r="DE236" s="133"/>
      <c r="DF236" s="133"/>
      <c r="DG236" s="133"/>
      <c r="DH236" s="133"/>
      <c r="DI236" s="133"/>
      <c r="DJ236" s="133"/>
      <c r="DK236" s="133"/>
      <c r="DL236" s="133"/>
      <c r="DM236" s="133"/>
      <c r="DN236" s="133"/>
      <c r="DO236" s="133"/>
      <c r="DP236" s="133"/>
      <c r="DQ236" s="133"/>
      <c r="DR236" s="133"/>
      <c r="DS236" s="133"/>
      <c r="DT236" s="133"/>
      <c r="DU236" s="133"/>
      <c r="DV236" s="133"/>
      <c r="DW236" s="133"/>
      <c r="DX236" s="133"/>
      <c r="DY236" s="133"/>
      <c r="DZ236" s="133"/>
      <c r="EA236" s="133"/>
      <c r="EB236" s="133"/>
      <c r="EC236" s="133"/>
      <c r="ED236" s="133"/>
      <c r="EE236" s="133"/>
      <c r="EF236" s="133"/>
      <c r="EG236" s="133"/>
      <c r="EH236" s="133"/>
      <c r="EI236" s="133"/>
      <c r="EJ236" s="133"/>
      <c r="EK236" s="133"/>
      <c r="EL236" s="133"/>
      <c r="EM236" s="133"/>
      <c r="EN236" s="133"/>
      <c r="EO236" s="133"/>
      <c r="EP236" s="133"/>
      <c r="EQ236" s="133"/>
      <c r="ER236" s="133"/>
      <c r="ES236" s="133"/>
      <c r="ET236" s="133"/>
      <c r="EU236" s="133"/>
      <c r="EV236" s="133"/>
      <c r="EW236" s="133"/>
      <c r="EX236" s="133"/>
      <c r="EY236" s="133"/>
      <c r="EZ236" s="133"/>
      <c r="FA236" s="133"/>
      <c r="FB236" s="133"/>
      <c r="FC236" s="133"/>
      <c r="FD236" s="133"/>
      <c r="FE236" s="133"/>
      <c r="FF236" s="133"/>
      <c r="FG236" s="133"/>
      <c r="FH236" s="133"/>
      <c r="FI236" s="133"/>
      <c r="FJ236" s="133"/>
      <c r="FK236" s="133"/>
      <c r="FL236" s="133"/>
      <c r="FM236" s="133"/>
      <c r="FN236" s="133"/>
      <c r="FO236" s="133"/>
      <c r="FP236" s="133"/>
      <c r="FQ236" s="133"/>
      <c r="FR236" s="133"/>
      <c r="FS236" s="133"/>
      <c r="FT236" s="133"/>
      <c r="FU236" s="133"/>
      <c r="FV236" s="133"/>
      <c r="FW236" s="133"/>
      <c r="FX236" s="133"/>
      <c r="FY236" s="133"/>
      <c r="FZ236" s="133"/>
      <c r="GA236" s="133"/>
      <c r="GB236" s="133"/>
      <c r="GC236" s="133"/>
      <c r="GD236" s="133"/>
      <c r="GE236" s="133"/>
      <c r="GF236" s="133"/>
      <c r="GG236" s="133"/>
      <c r="GH236" s="133"/>
      <c r="GI236" s="133"/>
      <c r="GJ236" s="133"/>
      <c r="GK236" s="133"/>
      <c r="GL236" s="133"/>
      <c r="GM236" s="133"/>
      <c r="GN236" s="133"/>
      <c r="GO236" s="133"/>
      <c r="GP236" s="133"/>
      <c r="GQ236" s="133"/>
      <c r="GR236" s="133"/>
      <c r="GS236" s="133"/>
      <c r="GT236" s="133"/>
      <c r="GU236" s="133"/>
      <c r="GV236" s="133"/>
      <c r="GW236" s="133"/>
      <c r="GX236" s="133"/>
      <c r="GY236" s="133"/>
      <c r="GZ236" s="133"/>
      <c r="HA236" s="133"/>
      <c r="HB236" s="133"/>
      <c r="HC236" s="133"/>
      <c r="HD236" s="133"/>
      <c r="HE236" s="133"/>
      <c r="HF236" s="133"/>
      <c r="HG236" s="133"/>
      <c r="HH236" s="133"/>
      <c r="HI236" s="133"/>
      <c r="HJ236" s="133"/>
      <c r="HK236" s="133"/>
      <c r="HL236" s="133"/>
      <c r="HM236" s="133"/>
      <c r="HN236" s="133"/>
      <c r="HO236" s="133"/>
      <c r="HP236" s="133"/>
      <c r="HQ236" s="133"/>
      <c r="HR236" s="133"/>
      <c r="HS236" s="133"/>
      <c r="HT236" s="133"/>
      <c r="HU236" s="133"/>
      <c r="HV236" s="133"/>
      <c r="HW236" s="133"/>
      <c r="HX236" s="133"/>
      <c r="HY236" s="133"/>
      <c r="HZ236" s="133"/>
      <c r="IA236" s="133"/>
      <c r="IB236" s="133"/>
      <c r="IC236" s="133"/>
      <c r="ID236" s="133"/>
      <c r="IE236" s="133"/>
      <c r="IF236" s="133"/>
      <c r="IG236" s="133"/>
      <c r="IH236" s="133"/>
      <c r="II236" s="133"/>
      <c r="IJ236" s="133"/>
      <c r="IK236" s="133"/>
      <c r="IL236" s="133"/>
      <c r="IM236" s="133"/>
      <c r="IN236" s="133"/>
      <c r="IO236" s="133"/>
      <c r="IP236" s="133"/>
      <c r="IQ236" s="133"/>
      <c r="IR236" s="133"/>
      <c r="IS236" s="133"/>
      <c r="IT236" s="133"/>
      <c r="IU236" s="133"/>
      <c r="IV236" s="133"/>
    </row>
    <row r="237" spans="1:256" s="122" customFormat="1" ht="15.75">
      <c r="A237" s="142"/>
      <c r="B237" s="156" t="s">
        <v>609</v>
      </c>
      <c r="C237" s="148" t="s">
        <v>186</v>
      </c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  <c r="EE237" s="133"/>
      <c r="EF237" s="133"/>
      <c r="EG237" s="133"/>
      <c r="EH237" s="133"/>
      <c r="EI237" s="133"/>
      <c r="EJ237" s="133"/>
      <c r="EK237" s="133"/>
      <c r="EL237" s="133"/>
      <c r="EM237" s="133"/>
      <c r="EN237" s="133"/>
      <c r="EO237" s="133"/>
      <c r="EP237" s="133"/>
      <c r="EQ237" s="133"/>
      <c r="ER237" s="133"/>
      <c r="ES237" s="133"/>
      <c r="ET237" s="133"/>
      <c r="EU237" s="133"/>
      <c r="EV237" s="133"/>
      <c r="EW237" s="133"/>
      <c r="EX237" s="133"/>
      <c r="EY237" s="133"/>
      <c r="EZ237" s="133"/>
      <c r="FA237" s="133"/>
      <c r="FB237" s="133"/>
      <c r="FC237" s="133"/>
      <c r="FD237" s="133"/>
      <c r="FE237" s="133"/>
      <c r="FF237" s="133"/>
      <c r="FG237" s="133"/>
      <c r="FH237" s="133"/>
      <c r="FI237" s="133"/>
      <c r="FJ237" s="133"/>
      <c r="FK237" s="133"/>
      <c r="FL237" s="133"/>
      <c r="FM237" s="133"/>
      <c r="FN237" s="133"/>
      <c r="FO237" s="133"/>
      <c r="FP237" s="133"/>
      <c r="FQ237" s="133"/>
      <c r="FR237" s="133"/>
      <c r="FS237" s="133"/>
      <c r="FT237" s="133"/>
      <c r="FU237" s="133"/>
      <c r="FV237" s="133"/>
      <c r="FW237" s="133"/>
      <c r="FX237" s="133"/>
      <c r="FY237" s="133"/>
      <c r="FZ237" s="133"/>
      <c r="GA237" s="133"/>
      <c r="GB237" s="133"/>
      <c r="GC237" s="133"/>
      <c r="GD237" s="133"/>
      <c r="GE237" s="133"/>
      <c r="GF237" s="133"/>
      <c r="GG237" s="133"/>
      <c r="GH237" s="133"/>
      <c r="GI237" s="133"/>
      <c r="GJ237" s="133"/>
      <c r="GK237" s="133"/>
      <c r="GL237" s="133"/>
      <c r="GM237" s="133"/>
      <c r="GN237" s="133"/>
      <c r="GO237" s="133"/>
      <c r="GP237" s="133"/>
      <c r="GQ237" s="133"/>
      <c r="GR237" s="133"/>
      <c r="GS237" s="133"/>
      <c r="GT237" s="133"/>
      <c r="GU237" s="133"/>
      <c r="GV237" s="133"/>
      <c r="GW237" s="133"/>
      <c r="GX237" s="133"/>
      <c r="GY237" s="133"/>
      <c r="GZ237" s="133"/>
      <c r="HA237" s="133"/>
      <c r="HB237" s="133"/>
      <c r="HC237" s="133"/>
      <c r="HD237" s="133"/>
      <c r="HE237" s="133"/>
      <c r="HF237" s="133"/>
      <c r="HG237" s="133"/>
      <c r="HH237" s="133"/>
      <c r="HI237" s="133"/>
      <c r="HJ237" s="133"/>
      <c r="HK237" s="133"/>
      <c r="HL237" s="133"/>
      <c r="HM237" s="133"/>
      <c r="HN237" s="133"/>
      <c r="HO237" s="133"/>
      <c r="HP237" s="133"/>
      <c r="HQ237" s="133"/>
      <c r="HR237" s="133"/>
      <c r="HS237" s="133"/>
      <c r="HT237" s="133"/>
      <c r="HU237" s="133"/>
      <c r="HV237" s="133"/>
      <c r="HW237" s="133"/>
      <c r="HX237" s="133"/>
      <c r="HY237" s="133"/>
      <c r="HZ237" s="133"/>
      <c r="IA237" s="133"/>
      <c r="IB237" s="133"/>
      <c r="IC237" s="133"/>
      <c r="ID237" s="133"/>
      <c r="IE237" s="133"/>
      <c r="IF237" s="133"/>
      <c r="IG237" s="133"/>
      <c r="IH237" s="133"/>
      <c r="II237" s="133"/>
      <c r="IJ237" s="133"/>
      <c r="IK237" s="133"/>
      <c r="IL237" s="133"/>
      <c r="IM237" s="133"/>
      <c r="IN237" s="133"/>
      <c r="IO237" s="133"/>
      <c r="IP237" s="133"/>
      <c r="IQ237" s="133"/>
      <c r="IR237" s="133"/>
      <c r="IS237" s="133"/>
      <c r="IT237" s="133"/>
      <c r="IU237" s="133"/>
      <c r="IV237" s="133"/>
    </row>
    <row r="238" spans="1:256" s="122" customFormat="1" ht="31.5">
      <c r="A238" s="142"/>
      <c r="B238" s="164" t="s">
        <v>610</v>
      </c>
      <c r="C238" s="150" t="s">
        <v>611</v>
      </c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3"/>
      <c r="CX238" s="133"/>
      <c r="CY238" s="133"/>
      <c r="CZ238" s="133"/>
      <c r="DA238" s="133"/>
      <c r="DB238" s="133"/>
      <c r="DC238" s="133"/>
      <c r="DD238" s="133"/>
      <c r="DE238" s="133"/>
      <c r="DF238" s="133"/>
      <c r="DG238" s="133"/>
      <c r="DH238" s="133"/>
      <c r="DI238" s="133"/>
      <c r="DJ238" s="133"/>
      <c r="DK238" s="133"/>
      <c r="DL238" s="133"/>
      <c r="DM238" s="133"/>
      <c r="DN238" s="133"/>
      <c r="DO238" s="133"/>
      <c r="DP238" s="133"/>
      <c r="DQ238" s="133"/>
      <c r="DR238" s="133"/>
      <c r="DS238" s="133"/>
      <c r="DT238" s="133"/>
      <c r="DU238" s="133"/>
      <c r="DV238" s="133"/>
      <c r="DW238" s="133"/>
      <c r="DX238" s="133"/>
      <c r="DY238" s="133"/>
      <c r="DZ238" s="133"/>
      <c r="EA238" s="133"/>
      <c r="EB238" s="133"/>
      <c r="EC238" s="133"/>
      <c r="ED238" s="133"/>
      <c r="EE238" s="133"/>
      <c r="EF238" s="133"/>
      <c r="EG238" s="133"/>
      <c r="EH238" s="133"/>
      <c r="EI238" s="133"/>
      <c r="EJ238" s="133"/>
      <c r="EK238" s="133"/>
      <c r="EL238" s="133"/>
      <c r="EM238" s="133"/>
      <c r="EN238" s="133"/>
      <c r="EO238" s="133"/>
      <c r="EP238" s="133"/>
      <c r="EQ238" s="133"/>
      <c r="ER238" s="133"/>
      <c r="ES238" s="133"/>
      <c r="ET238" s="133"/>
      <c r="EU238" s="133"/>
      <c r="EV238" s="133"/>
      <c r="EW238" s="133"/>
      <c r="EX238" s="133"/>
      <c r="EY238" s="133"/>
      <c r="EZ238" s="133"/>
      <c r="FA238" s="133"/>
      <c r="FB238" s="133"/>
      <c r="FC238" s="133"/>
      <c r="FD238" s="133"/>
      <c r="FE238" s="133"/>
      <c r="FF238" s="133"/>
      <c r="FG238" s="133"/>
      <c r="FH238" s="133"/>
      <c r="FI238" s="133"/>
      <c r="FJ238" s="133"/>
      <c r="FK238" s="133"/>
      <c r="FL238" s="133"/>
      <c r="FM238" s="133"/>
      <c r="FN238" s="133"/>
      <c r="FO238" s="133"/>
      <c r="FP238" s="133"/>
      <c r="FQ238" s="133"/>
      <c r="FR238" s="133"/>
      <c r="FS238" s="133"/>
      <c r="FT238" s="133"/>
      <c r="FU238" s="133"/>
      <c r="FV238" s="133"/>
      <c r="FW238" s="133"/>
      <c r="FX238" s="133"/>
      <c r="FY238" s="133"/>
      <c r="FZ238" s="133"/>
      <c r="GA238" s="133"/>
      <c r="GB238" s="133"/>
      <c r="GC238" s="133"/>
      <c r="GD238" s="133"/>
      <c r="GE238" s="133"/>
      <c r="GF238" s="133"/>
      <c r="GG238" s="133"/>
      <c r="GH238" s="133"/>
      <c r="GI238" s="133"/>
      <c r="GJ238" s="133"/>
      <c r="GK238" s="133"/>
      <c r="GL238" s="133"/>
      <c r="GM238" s="133"/>
      <c r="GN238" s="133"/>
      <c r="GO238" s="133"/>
      <c r="GP238" s="133"/>
      <c r="GQ238" s="133"/>
      <c r="GR238" s="133"/>
      <c r="GS238" s="133"/>
      <c r="GT238" s="133"/>
      <c r="GU238" s="133"/>
      <c r="GV238" s="133"/>
      <c r="GW238" s="133"/>
      <c r="GX238" s="133"/>
      <c r="GY238" s="133"/>
      <c r="GZ238" s="133"/>
      <c r="HA238" s="133"/>
      <c r="HB238" s="133"/>
      <c r="HC238" s="133"/>
      <c r="HD238" s="133"/>
      <c r="HE238" s="133"/>
      <c r="HF238" s="133"/>
      <c r="HG238" s="133"/>
      <c r="HH238" s="133"/>
      <c r="HI238" s="133"/>
      <c r="HJ238" s="133"/>
      <c r="HK238" s="133"/>
      <c r="HL238" s="133"/>
      <c r="HM238" s="133"/>
      <c r="HN238" s="133"/>
      <c r="HO238" s="133"/>
      <c r="HP238" s="133"/>
      <c r="HQ238" s="133"/>
      <c r="HR238" s="133"/>
      <c r="HS238" s="133"/>
      <c r="HT238" s="133"/>
      <c r="HU238" s="133"/>
      <c r="HV238" s="133"/>
      <c r="HW238" s="133"/>
      <c r="HX238" s="133"/>
      <c r="HY238" s="133"/>
      <c r="HZ238" s="133"/>
      <c r="IA238" s="133"/>
      <c r="IB238" s="133"/>
      <c r="IC238" s="133"/>
      <c r="ID238" s="133"/>
      <c r="IE238" s="133"/>
      <c r="IF238" s="133"/>
      <c r="IG238" s="133"/>
      <c r="IH238" s="133"/>
      <c r="II238" s="133"/>
      <c r="IJ238" s="133"/>
      <c r="IK238" s="133"/>
      <c r="IL238" s="133"/>
      <c r="IM238" s="133"/>
      <c r="IN238" s="133"/>
      <c r="IO238" s="133"/>
      <c r="IP238" s="133"/>
      <c r="IQ238" s="133"/>
      <c r="IR238" s="133"/>
      <c r="IS238" s="133"/>
      <c r="IT238" s="133"/>
      <c r="IU238" s="133"/>
      <c r="IV238" s="133"/>
    </row>
    <row r="239" spans="1:256" s="122" customFormat="1" ht="31.5">
      <c r="A239" s="142"/>
      <c r="B239" s="164" t="s">
        <v>612</v>
      </c>
      <c r="C239" s="150" t="s">
        <v>613</v>
      </c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  <c r="CP239" s="133"/>
      <c r="CQ239" s="133"/>
      <c r="CR239" s="133"/>
      <c r="CS239" s="133"/>
      <c r="CT239" s="133"/>
      <c r="CU239" s="133"/>
      <c r="CV239" s="133"/>
      <c r="CW239" s="133"/>
      <c r="CX239" s="133"/>
      <c r="CY239" s="133"/>
      <c r="CZ239" s="133"/>
      <c r="DA239" s="133"/>
      <c r="DB239" s="133"/>
      <c r="DC239" s="133"/>
      <c r="DD239" s="133"/>
      <c r="DE239" s="133"/>
      <c r="DF239" s="133"/>
      <c r="DG239" s="133"/>
      <c r="DH239" s="133"/>
      <c r="DI239" s="133"/>
      <c r="DJ239" s="133"/>
      <c r="DK239" s="133"/>
      <c r="DL239" s="133"/>
      <c r="DM239" s="133"/>
      <c r="DN239" s="133"/>
      <c r="DO239" s="133"/>
      <c r="DP239" s="133"/>
      <c r="DQ239" s="133"/>
      <c r="DR239" s="133"/>
      <c r="DS239" s="133"/>
      <c r="DT239" s="133"/>
      <c r="DU239" s="133"/>
      <c r="DV239" s="133"/>
      <c r="DW239" s="133"/>
      <c r="DX239" s="133"/>
      <c r="DY239" s="133"/>
      <c r="DZ239" s="133"/>
      <c r="EA239" s="133"/>
      <c r="EB239" s="133"/>
      <c r="EC239" s="133"/>
      <c r="ED239" s="133"/>
      <c r="EE239" s="133"/>
      <c r="EF239" s="133"/>
      <c r="EG239" s="133"/>
      <c r="EH239" s="133"/>
      <c r="EI239" s="133"/>
      <c r="EJ239" s="133"/>
      <c r="EK239" s="133"/>
      <c r="EL239" s="133"/>
      <c r="EM239" s="133"/>
      <c r="EN239" s="133"/>
      <c r="EO239" s="133"/>
      <c r="EP239" s="133"/>
      <c r="EQ239" s="133"/>
      <c r="ER239" s="133"/>
      <c r="ES239" s="133"/>
      <c r="ET239" s="133"/>
      <c r="EU239" s="133"/>
      <c r="EV239" s="133"/>
      <c r="EW239" s="133"/>
      <c r="EX239" s="133"/>
      <c r="EY239" s="133"/>
      <c r="EZ239" s="133"/>
      <c r="FA239" s="133"/>
      <c r="FB239" s="133"/>
      <c r="FC239" s="133"/>
      <c r="FD239" s="133"/>
      <c r="FE239" s="133"/>
      <c r="FF239" s="133"/>
      <c r="FG239" s="133"/>
      <c r="FH239" s="133"/>
      <c r="FI239" s="133"/>
      <c r="FJ239" s="133"/>
      <c r="FK239" s="133"/>
      <c r="FL239" s="133"/>
      <c r="FM239" s="133"/>
      <c r="FN239" s="133"/>
      <c r="FO239" s="133"/>
      <c r="FP239" s="133"/>
      <c r="FQ239" s="133"/>
      <c r="FR239" s="133"/>
      <c r="FS239" s="133"/>
      <c r="FT239" s="133"/>
      <c r="FU239" s="133"/>
      <c r="FV239" s="133"/>
      <c r="FW239" s="133"/>
      <c r="FX239" s="133"/>
      <c r="FY239" s="133"/>
      <c r="FZ239" s="133"/>
      <c r="GA239" s="133"/>
      <c r="GB239" s="133"/>
      <c r="GC239" s="133"/>
      <c r="GD239" s="133"/>
      <c r="GE239" s="133"/>
      <c r="GF239" s="133"/>
      <c r="GG239" s="133"/>
      <c r="GH239" s="133"/>
      <c r="GI239" s="133"/>
      <c r="GJ239" s="133"/>
      <c r="GK239" s="133"/>
      <c r="GL239" s="133"/>
      <c r="GM239" s="133"/>
      <c r="GN239" s="133"/>
      <c r="GO239" s="133"/>
      <c r="GP239" s="133"/>
      <c r="GQ239" s="133"/>
      <c r="GR239" s="133"/>
      <c r="GS239" s="133"/>
      <c r="GT239" s="133"/>
      <c r="GU239" s="133"/>
      <c r="GV239" s="133"/>
      <c r="GW239" s="133"/>
      <c r="GX239" s="133"/>
      <c r="GY239" s="133"/>
      <c r="GZ239" s="133"/>
      <c r="HA239" s="133"/>
      <c r="HB239" s="133"/>
      <c r="HC239" s="133"/>
      <c r="HD239" s="133"/>
      <c r="HE239" s="133"/>
      <c r="HF239" s="133"/>
      <c r="HG239" s="133"/>
      <c r="HH239" s="133"/>
      <c r="HI239" s="133"/>
      <c r="HJ239" s="133"/>
      <c r="HK239" s="133"/>
      <c r="HL239" s="133"/>
      <c r="HM239" s="133"/>
      <c r="HN239" s="133"/>
      <c r="HO239" s="133"/>
      <c r="HP239" s="133"/>
      <c r="HQ239" s="133"/>
      <c r="HR239" s="133"/>
      <c r="HS239" s="133"/>
      <c r="HT239" s="133"/>
      <c r="HU239" s="133"/>
      <c r="HV239" s="133"/>
      <c r="HW239" s="133"/>
      <c r="HX239" s="133"/>
      <c r="HY239" s="133"/>
      <c r="HZ239" s="133"/>
      <c r="IA239" s="133"/>
      <c r="IB239" s="133"/>
      <c r="IC239" s="133"/>
      <c r="ID239" s="133"/>
      <c r="IE239" s="133"/>
      <c r="IF239" s="133"/>
      <c r="IG239" s="133"/>
      <c r="IH239" s="133"/>
      <c r="II239" s="133"/>
      <c r="IJ239" s="133"/>
      <c r="IK239" s="133"/>
      <c r="IL239" s="133"/>
      <c r="IM239" s="133"/>
      <c r="IN239" s="133"/>
      <c r="IO239" s="133"/>
      <c r="IP239" s="133"/>
      <c r="IQ239" s="133"/>
      <c r="IR239" s="133"/>
      <c r="IS239" s="133"/>
      <c r="IT239" s="133"/>
      <c r="IU239" s="133"/>
      <c r="IV239" s="133"/>
    </row>
    <row r="240" spans="1:256" s="122" customFormat="1" ht="31.5">
      <c r="A240" s="142"/>
      <c r="B240" s="164" t="s">
        <v>614</v>
      </c>
      <c r="C240" s="150" t="s">
        <v>615</v>
      </c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3"/>
      <c r="DE240" s="133"/>
      <c r="DF240" s="133"/>
      <c r="DG240" s="133"/>
      <c r="DH240" s="133"/>
      <c r="DI240" s="133"/>
      <c r="DJ240" s="133"/>
      <c r="DK240" s="133"/>
      <c r="DL240" s="133"/>
      <c r="DM240" s="133"/>
      <c r="DN240" s="133"/>
      <c r="DO240" s="133"/>
      <c r="DP240" s="133"/>
      <c r="DQ240" s="133"/>
      <c r="DR240" s="133"/>
      <c r="DS240" s="133"/>
      <c r="DT240" s="133"/>
      <c r="DU240" s="133"/>
      <c r="DV240" s="133"/>
      <c r="DW240" s="133"/>
      <c r="DX240" s="133"/>
      <c r="DY240" s="133"/>
      <c r="DZ240" s="133"/>
      <c r="EA240" s="133"/>
      <c r="EB240" s="133"/>
      <c r="EC240" s="133"/>
      <c r="ED240" s="133"/>
      <c r="EE240" s="133"/>
      <c r="EF240" s="133"/>
      <c r="EG240" s="133"/>
      <c r="EH240" s="133"/>
      <c r="EI240" s="133"/>
      <c r="EJ240" s="133"/>
      <c r="EK240" s="133"/>
      <c r="EL240" s="133"/>
      <c r="EM240" s="133"/>
      <c r="EN240" s="133"/>
      <c r="EO240" s="133"/>
      <c r="EP240" s="133"/>
      <c r="EQ240" s="133"/>
      <c r="ER240" s="133"/>
      <c r="ES240" s="133"/>
      <c r="ET240" s="133"/>
      <c r="EU240" s="133"/>
      <c r="EV240" s="133"/>
      <c r="EW240" s="133"/>
      <c r="EX240" s="133"/>
      <c r="EY240" s="133"/>
      <c r="EZ240" s="133"/>
      <c r="FA240" s="133"/>
      <c r="FB240" s="133"/>
      <c r="FC240" s="133"/>
      <c r="FD240" s="133"/>
      <c r="FE240" s="133"/>
      <c r="FF240" s="133"/>
      <c r="FG240" s="133"/>
      <c r="FH240" s="133"/>
      <c r="FI240" s="133"/>
      <c r="FJ240" s="133"/>
      <c r="FK240" s="133"/>
      <c r="FL240" s="133"/>
      <c r="FM240" s="133"/>
      <c r="FN240" s="133"/>
      <c r="FO240" s="133"/>
      <c r="FP240" s="133"/>
      <c r="FQ240" s="133"/>
      <c r="FR240" s="133"/>
      <c r="FS240" s="133"/>
      <c r="FT240" s="133"/>
      <c r="FU240" s="133"/>
      <c r="FV240" s="133"/>
      <c r="FW240" s="133"/>
      <c r="FX240" s="133"/>
      <c r="FY240" s="133"/>
      <c r="FZ240" s="133"/>
      <c r="GA240" s="133"/>
      <c r="GB240" s="133"/>
      <c r="GC240" s="133"/>
      <c r="GD240" s="133"/>
      <c r="GE240" s="133"/>
      <c r="GF240" s="133"/>
      <c r="GG240" s="133"/>
      <c r="GH240" s="133"/>
      <c r="GI240" s="133"/>
      <c r="GJ240" s="133"/>
      <c r="GK240" s="133"/>
      <c r="GL240" s="133"/>
      <c r="GM240" s="133"/>
      <c r="GN240" s="133"/>
      <c r="GO240" s="133"/>
      <c r="GP240" s="133"/>
      <c r="GQ240" s="133"/>
      <c r="GR240" s="133"/>
      <c r="GS240" s="133"/>
      <c r="GT240" s="133"/>
      <c r="GU240" s="133"/>
      <c r="GV240" s="133"/>
      <c r="GW240" s="133"/>
      <c r="GX240" s="133"/>
      <c r="GY240" s="133"/>
      <c r="GZ240" s="133"/>
      <c r="HA240" s="133"/>
      <c r="HB240" s="133"/>
      <c r="HC240" s="133"/>
      <c r="HD240" s="133"/>
      <c r="HE240" s="133"/>
      <c r="HF240" s="133"/>
      <c r="HG240" s="133"/>
      <c r="HH240" s="133"/>
      <c r="HI240" s="133"/>
      <c r="HJ240" s="133"/>
      <c r="HK240" s="133"/>
      <c r="HL240" s="133"/>
      <c r="HM240" s="133"/>
      <c r="HN240" s="133"/>
      <c r="HO240" s="133"/>
      <c r="HP240" s="133"/>
      <c r="HQ240" s="133"/>
      <c r="HR240" s="133"/>
      <c r="HS240" s="133"/>
      <c r="HT240" s="133"/>
      <c r="HU240" s="133"/>
      <c r="HV240" s="133"/>
      <c r="HW240" s="133"/>
      <c r="HX240" s="133"/>
      <c r="HY240" s="133"/>
      <c r="HZ240" s="133"/>
      <c r="IA240" s="133"/>
      <c r="IB240" s="133"/>
      <c r="IC240" s="133"/>
      <c r="ID240" s="133"/>
      <c r="IE240" s="133"/>
      <c r="IF240" s="133"/>
      <c r="IG240" s="133"/>
      <c r="IH240" s="133"/>
      <c r="II240" s="133"/>
      <c r="IJ240" s="133"/>
      <c r="IK240" s="133"/>
      <c r="IL240" s="133"/>
      <c r="IM240" s="133"/>
      <c r="IN240" s="133"/>
      <c r="IO240" s="133"/>
      <c r="IP240" s="133"/>
      <c r="IQ240" s="133"/>
      <c r="IR240" s="133"/>
      <c r="IS240" s="133"/>
      <c r="IT240" s="133"/>
      <c r="IU240" s="133"/>
      <c r="IV240" s="133"/>
    </row>
    <row r="241" spans="1:256" s="122" customFormat="1" ht="31.5">
      <c r="A241" s="142"/>
      <c r="B241" s="164" t="s">
        <v>616</v>
      </c>
      <c r="C241" s="150" t="s">
        <v>617</v>
      </c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3"/>
      <c r="CU241" s="133"/>
      <c r="CV241" s="133"/>
      <c r="CW241" s="133"/>
      <c r="CX241" s="133"/>
      <c r="CY241" s="133"/>
      <c r="CZ241" s="133"/>
      <c r="DA241" s="133"/>
      <c r="DB241" s="133"/>
      <c r="DC241" s="133"/>
      <c r="DD241" s="133"/>
      <c r="DE241" s="133"/>
      <c r="DF241" s="133"/>
      <c r="DG241" s="133"/>
      <c r="DH241" s="133"/>
      <c r="DI241" s="133"/>
      <c r="DJ241" s="133"/>
      <c r="DK241" s="133"/>
      <c r="DL241" s="133"/>
      <c r="DM241" s="133"/>
      <c r="DN241" s="133"/>
      <c r="DO241" s="133"/>
      <c r="DP241" s="133"/>
      <c r="DQ241" s="133"/>
      <c r="DR241" s="133"/>
      <c r="DS241" s="133"/>
      <c r="DT241" s="133"/>
      <c r="DU241" s="133"/>
      <c r="DV241" s="133"/>
      <c r="DW241" s="133"/>
      <c r="DX241" s="133"/>
      <c r="DY241" s="133"/>
      <c r="DZ241" s="133"/>
      <c r="EA241" s="133"/>
      <c r="EB241" s="133"/>
      <c r="EC241" s="133"/>
      <c r="ED241" s="133"/>
      <c r="EE241" s="133"/>
      <c r="EF241" s="133"/>
      <c r="EG241" s="133"/>
      <c r="EH241" s="133"/>
      <c r="EI241" s="133"/>
      <c r="EJ241" s="133"/>
      <c r="EK241" s="133"/>
      <c r="EL241" s="133"/>
      <c r="EM241" s="133"/>
      <c r="EN241" s="133"/>
      <c r="EO241" s="133"/>
      <c r="EP241" s="133"/>
      <c r="EQ241" s="133"/>
      <c r="ER241" s="133"/>
      <c r="ES241" s="133"/>
      <c r="ET241" s="133"/>
      <c r="EU241" s="133"/>
      <c r="EV241" s="133"/>
      <c r="EW241" s="133"/>
      <c r="EX241" s="133"/>
      <c r="EY241" s="133"/>
      <c r="EZ241" s="133"/>
      <c r="FA241" s="133"/>
      <c r="FB241" s="133"/>
      <c r="FC241" s="133"/>
      <c r="FD241" s="133"/>
      <c r="FE241" s="133"/>
      <c r="FF241" s="133"/>
      <c r="FG241" s="133"/>
      <c r="FH241" s="133"/>
      <c r="FI241" s="133"/>
      <c r="FJ241" s="133"/>
      <c r="FK241" s="133"/>
      <c r="FL241" s="133"/>
      <c r="FM241" s="133"/>
      <c r="FN241" s="133"/>
      <c r="FO241" s="133"/>
      <c r="FP241" s="133"/>
      <c r="FQ241" s="133"/>
      <c r="FR241" s="133"/>
      <c r="FS241" s="133"/>
      <c r="FT241" s="133"/>
      <c r="FU241" s="133"/>
      <c r="FV241" s="133"/>
      <c r="FW241" s="133"/>
      <c r="FX241" s="133"/>
      <c r="FY241" s="133"/>
      <c r="FZ241" s="133"/>
      <c r="GA241" s="133"/>
      <c r="GB241" s="133"/>
      <c r="GC241" s="133"/>
      <c r="GD241" s="133"/>
      <c r="GE241" s="133"/>
      <c r="GF241" s="133"/>
      <c r="GG241" s="133"/>
      <c r="GH241" s="133"/>
      <c r="GI241" s="133"/>
      <c r="GJ241" s="133"/>
      <c r="GK241" s="133"/>
      <c r="GL241" s="133"/>
      <c r="GM241" s="133"/>
      <c r="GN241" s="133"/>
      <c r="GO241" s="133"/>
      <c r="GP241" s="133"/>
      <c r="GQ241" s="133"/>
      <c r="GR241" s="133"/>
      <c r="GS241" s="133"/>
      <c r="GT241" s="133"/>
      <c r="GU241" s="133"/>
      <c r="GV241" s="133"/>
      <c r="GW241" s="133"/>
      <c r="GX241" s="133"/>
      <c r="GY241" s="133"/>
      <c r="GZ241" s="133"/>
      <c r="HA241" s="133"/>
      <c r="HB241" s="133"/>
      <c r="HC241" s="133"/>
      <c r="HD241" s="133"/>
      <c r="HE241" s="133"/>
      <c r="HF241" s="133"/>
      <c r="HG241" s="133"/>
      <c r="HH241" s="133"/>
      <c r="HI241" s="133"/>
      <c r="HJ241" s="133"/>
      <c r="HK241" s="133"/>
      <c r="HL241" s="133"/>
      <c r="HM241" s="133"/>
      <c r="HN241" s="133"/>
      <c r="HO241" s="133"/>
      <c r="HP241" s="133"/>
      <c r="HQ241" s="133"/>
      <c r="HR241" s="133"/>
      <c r="HS241" s="133"/>
      <c r="HT241" s="133"/>
      <c r="HU241" s="133"/>
      <c r="HV241" s="133"/>
      <c r="HW241" s="133"/>
      <c r="HX241" s="133"/>
      <c r="HY241" s="133"/>
      <c r="HZ241" s="133"/>
      <c r="IA241" s="133"/>
      <c r="IB241" s="133"/>
      <c r="IC241" s="133"/>
      <c r="ID241" s="133"/>
      <c r="IE241" s="133"/>
      <c r="IF241" s="133"/>
      <c r="IG241" s="133"/>
      <c r="IH241" s="133"/>
      <c r="II241" s="133"/>
      <c r="IJ241" s="133"/>
      <c r="IK241" s="133"/>
      <c r="IL241" s="133"/>
      <c r="IM241" s="133"/>
      <c r="IN241" s="133"/>
      <c r="IO241" s="133"/>
      <c r="IP241" s="133"/>
      <c r="IQ241" s="133"/>
      <c r="IR241" s="133"/>
      <c r="IS241" s="133"/>
      <c r="IT241" s="133"/>
      <c r="IU241" s="133"/>
      <c r="IV241" s="133"/>
    </row>
    <row r="242" spans="1:256" s="122" customFormat="1" ht="31.5">
      <c r="A242" s="142"/>
      <c r="B242" s="156" t="s">
        <v>618</v>
      </c>
      <c r="C242" s="148" t="s">
        <v>221</v>
      </c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133"/>
      <c r="CB242" s="133"/>
      <c r="CC242" s="133"/>
      <c r="CD242" s="133"/>
      <c r="CE242" s="133"/>
      <c r="CF242" s="133"/>
      <c r="CG242" s="133"/>
      <c r="CH242" s="133"/>
      <c r="CI242" s="133"/>
      <c r="CJ242" s="133"/>
      <c r="CK242" s="133"/>
      <c r="CL242" s="133"/>
      <c r="CM242" s="133"/>
      <c r="CN242" s="133"/>
      <c r="CO242" s="133"/>
      <c r="CP242" s="133"/>
      <c r="CQ242" s="133"/>
      <c r="CR242" s="133"/>
      <c r="CS242" s="133"/>
      <c r="CT242" s="133"/>
      <c r="CU242" s="133"/>
      <c r="CV242" s="133"/>
      <c r="CW242" s="133"/>
      <c r="CX242" s="133"/>
      <c r="CY242" s="133"/>
      <c r="CZ242" s="133"/>
      <c r="DA242" s="133"/>
      <c r="DB242" s="133"/>
      <c r="DC242" s="133"/>
      <c r="DD242" s="133"/>
      <c r="DE242" s="133"/>
      <c r="DF242" s="133"/>
      <c r="DG242" s="133"/>
      <c r="DH242" s="133"/>
      <c r="DI242" s="133"/>
      <c r="DJ242" s="133"/>
      <c r="DK242" s="133"/>
      <c r="DL242" s="133"/>
      <c r="DM242" s="133"/>
      <c r="DN242" s="133"/>
      <c r="DO242" s="133"/>
      <c r="DP242" s="133"/>
      <c r="DQ242" s="133"/>
      <c r="DR242" s="133"/>
      <c r="DS242" s="133"/>
      <c r="DT242" s="133"/>
      <c r="DU242" s="133"/>
      <c r="DV242" s="133"/>
      <c r="DW242" s="133"/>
      <c r="DX242" s="133"/>
      <c r="DY242" s="133"/>
      <c r="DZ242" s="133"/>
      <c r="EA242" s="133"/>
      <c r="EB242" s="133"/>
      <c r="EC242" s="133"/>
      <c r="ED242" s="133"/>
      <c r="EE242" s="133"/>
      <c r="EF242" s="133"/>
      <c r="EG242" s="133"/>
      <c r="EH242" s="133"/>
      <c r="EI242" s="133"/>
      <c r="EJ242" s="133"/>
      <c r="EK242" s="133"/>
      <c r="EL242" s="133"/>
      <c r="EM242" s="133"/>
      <c r="EN242" s="133"/>
      <c r="EO242" s="133"/>
      <c r="EP242" s="133"/>
      <c r="EQ242" s="133"/>
      <c r="ER242" s="133"/>
      <c r="ES242" s="133"/>
      <c r="ET242" s="133"/>
      <c r="EU242" s="133"/>
      <c r="EV242" s="133"/>
      <c r="EW242" s="133"/>
      <c r="EX242" s="133"/>
      <c r="EY242" s="133"/>
      <c r="EZ242" s="133"/>
      <c r="FA242" s="133"/>
      <c r="FB242" s="133"/>
      <c r="FC242" s="133"/>
      <c r="FD242" s="133"/>
      <c r="FE242" s="133"/>
      <c r="FF242" s="133"/>
      <c r="FG242" s="133"/>
      <c r="FH242" s="133"/>
      <c r="FI242" s="133"/>
      <c r="FJ242" s="133"/>
      <c r="FK242" s="133"/>
      <c r="FL242" s="133"/>
      <c r="FM242" s="133"/>
      <c r="FN242" s="133"/>
      <c r="FO242" s="133"/>
      <c r="FP242" s="133"/>
      <c r="FQ242" s="133"/>
      <c r="FR242" s="133"/>
      <c r="FS242" s="133"/>
      <c r="FT242" s="133"/>
      <c r="FU242" s="133"/>
      <c r="FV242" s="133"/>
      <c r="FW242" s="133"/>
      <c r="FX242" s="133"/>
      <c r="FY242" s="133"/>
      <c r="FZ242" s="133"/>
      <c r="GA242" s="133"/>
      <c r="GB242" s="133"/>
      <c r="GC242" s="133"/>
      <c r="GD242" s="133"/>
      <c r="GE242" s="133"/>
      <c r="GF242" s="133"/>
      <c r="GG242" s="133"/>
      <c r="GH242" s="133"/>
      <c r="GI242" s="133"/>
      <c r="GJ242" s="133"/>
      <c r="GK242" s="133"/>
      <c r="GL242" s="133"/>
      <c r="GM242" s="133"/>
      <c r="GN242" s="133"/>
      <c r="GO242" s="133"/>
      <c r="GP242" s="133"/>
      <c r="GQ242" s="133"/>
      <c r="GR242" s="133"/>
      <c r="GS242" s="133"/>
      <c r="GT242" s="133"/>
      <c r="GU242" s="133"/>
      <c r="GV242" s="133"/>
      <c r="GW242" s="133"/>
      <c r="GX242" s="133"/>
      <c r="GY242" s="133"/>
      <c r="GZ242" s="133"/>
      <c r="HA242" s="133"/>
      <c r="HB242" s="133"/>
      <c r="HC242" s="133"/>
      <c r="HD242" s="133"/>
      <c r="HE242" s="133"/>
      <c r="HF242" s="133"/>
      <c r="HG242" s="133"/>
      <c r="HH242" s="133"/>
      <c r="HI242" s="133"/>
      <c r="HJ242" s="133"/>
      <c r="HK242" s="133"/>
      <c r="HL242" s="133"/>
      <c r="HM242" s="133"/>
      <c r="HN242" s="133"/>
      <c r="HO242" s="133"/>
      <c r="HP242" s="133"/>
      <c r="HQ242" s="133"/>
      <c r="HR242" s="133"/>
      <c r="HS242" s="133"/>
      <c r="HT242" s="133"/>
      <c r="HU242" s="133"/>
      <c r="HV242" s="133"/>
      <c r="HW242" s="133"/>
      <c r="HX242" s="133"/>
      <c r="HY242" s="133"/>
      <c r="HZ242" s="133"/>
      <c r="IA242" s="133"/>
      <c r="IB242" s="133"/>
      <c r="IC242" s="133"/>
      <c r="ID242" s="133"/>
      <c r="IE242" s="133"/>
      <c r="IF242" s="133"/>
      <c r="IG242" s="133"/>
      <c r="IH242" s="133"/>
      <c r="II242" s="133"/>
      <c r="IJ242" s="133"/>
      <c r="IK242" s="133"/>
      <c r="IL242" s="133"/>
      <c r="IM242" s="133"/>
      <c r="IN242" s="133"/>
      <c r="IO242" s="133"/>
      <c r="IP242" s="133"/>
      <c r="IQ242" s="133"/>
      <c r="IR242" s="133"/>
      <c r="IS242" s="133"/>
      <c r="IT242" s="133"/>
      <c r="IU242" s="133"/>
      <c r="IV242" s="133"/>
    </row>
    <row r="243" spans="1:256" s="122" customFormat="1" ht="31.5">
      <c r="A243" s="142"/>
      <c r="B243" s="164" t="s">
        <v>619</v>
      </c>
      <c r="C243" s="150" t="s">
        <v>620</v>
      </c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133"/>
      <c r="CB243" s="133"/>
      <c r="CC243" s="133"/>
      <c r="CD243" s="133"/>
      <c r="CE243" s="133"/>
      <c r="CF243" s="133"/>
      <c r="CG243" s="133"/>
      <c r="CH243" s="133"/>
      <c r="CI243" s="133"/>
      <c r="CJ243" s="133"/>
      <c r="CK243" s="133"/>
      <c r="CL243" s="133"/>
      <c r="CM243" s="133"/>
      <c r="CN243" s="133"/>
      <c r="CO243" s="133"/>
      <c r="CP243" s="133"/>
      <c r="CQ243" s="133"/>
      <c r="CR243" s="133"/>
      <c r="CS243" s="133"/>
      <c r="CT243" s="133"/>
      <c r="CU243" s="133"/>
      <c r="CV243" s="133"/>
      <c r="CW243" s="133"/>
      <c r="CX243" s="133"/>
      <c r="CY243" s="133"/>
      <c r="CZ243" s="133"/>
      <c r="DA243" s="133"/>
      <c r="DB243" s="133"/>
      <c r="DC243" s="133"/>
      <c r="DD243" s="133"/>
      <c r="DE243" s="133"/>
      <c r="DF243" s="133"/>
      <c r="DG243" s="133"/>
      <c r="DH243" s="133"/>
      <c r="DI243" s="133"/>
      <c r="DJ243" s="133"/>
      <c r="DK243" s="133"/>
      <c r="DL243" s="133"/>
      <c r="DM243" s="133"/>
      <c r="DN243" s="133"/>
      <c r="DO243" s="133"/>
      <c r="DP243" s="133"/>
      <c r="DQ243" s="133"/>
      <c r="DR243" s="133"/>
      <c r="DS243" s="133"/>
      <c r="DT243" s="133"/>
      <c r="DU243" s="133"/>
      <c r="DV243" s="133"/>
      <c r="DW243" s="133"/>
      <c r="DX243" s="133"/>
      <c r="DY243" s="133"/>
      <c r="DZ243" s="133"/>
      <c r="EA243" s="133"/>
      <c r="EB243" s="133"/>
      <c r="EC243" s="133"/>
      <c r="ED243" s="133"/>
      <c r="EE243" s="133"/>
      <c r="EF243" s="133"/>
      <c r="EG243" s="133"/>
      <c r="EH243" s="133"/>
      <c r="EI243" s="133"/>
      <c r="EJ243" s="133"/>
      <c r="EK243" s="133"/>
      <c r="EL243" s="133"/>
      <c r="EM243" s="133"/>
      <c r="EN243" s="133"/>
      <c r="EO243" s="133"/>
      <c r="EP243" s="133"/>
      <c r="EQ243" s="133"/>
      <c r="ER243" s="133"/>
      <c r="ES243" s="133"/>
      <c r="ET243" s="133"/>
      <c r="EU243" s="133"/>
      <c r="EV243" s="133"/>
      <c r="EW243" s="133"/>
      <c r="EX243" s="133"/>
      <c r="EY243" s="133"/>
      <c r="EZ243" s="133"/>
      <c r="FA243" s="133"/>
      <c r="FB243" s="133"/>
      <c r="FC243" s="133"/>
      <c r="FD243" s="133"/>
      <c r="FE243" s="133"/>
      <c r="FF243" s="133"/>
      <c r="FG243" s="133"/>
      <c r="FH243" s="133"/>
      <c r="FI243" s="133"/>
      <c r="FJ243" s="133"/>
      <c r="FK243" s="133"/>
      <c r="FL243" s="133"/>
      <c r="FM243" s="133"/>
      <c r="FN243" s="133"/>
      <c r="FO243" s="133"/>
      <c r="FP243" s="133"/>
      <c r="FQ243" s="133"/>
      <c r="FR243" s="133"/>
      <c r="FS243" s="133"/>
      <c r="FT243" s="133"/>
      <c r="FU243" s="133"/>
      <c r="FV243" s="133"/>
      <c r="FW243" s="133"/>
      <c r="FX243" s="133"/>
      <c r="FY243" s="133"/>
      <c r="FZ243" s="133"/>
      <c r="GA243" s="133"/>
      <c r="GB243" s="133"/>
      <c r="GC243" s="133"/>
      <c r="GD243" s="133"/>
      <c r="GE243" s="133"/>
      <c r="GF243" s="133"/>
      <c r="GG243" s="133"/>
      <c r="GH243" s="133"/>
      <c r="GI243" s="133"/>
      <c r="GJ243" s="133"/>
      <c r="GK243" s="133"/>
      <c r="GL243" s="133"/>
      <c r="GM243" s="133"/>
      <c r="GN243" s="133"/>
      <c r="GO243" s="133"/>
      <c r="GP243" s="133"/>
      <c r="GQ243" s="133"/>
      <c r="GR243" s="133"/>
      <c r="GS243" s="133"/>
      <c r="GT243" s="133"/>
      <c r="GU243" s="133"/>
      <c r="GV243" s="133"/>
      <c r="GW243" s="133"/>
      <c r="GX243" s="133"/>
      <c r="GY243" s="133"/>
      <c r="GZ243" s="133"/>
      <c r="HA243" s="133"/>
      <c r="HB243" s="133"/>
      <c r="HC243" s="133"/>
      <c r="HD243" s="133"/>
      <c r="HE243" s="133"/>
      <c r="HF243" s="133"/>
      <c r="HG243" s="133"/>
      <c r="HH243" s="133"/>
      <c r="HI243" s="133"/>
      <c r="HJ243" s="133"/>
      <c r="HK243" s="133"/>
      <c r="HL243" s="133"/>
      <c r="HM243" s="133"/>
      <c r="HN243" s="133"/>
      <c r="HO243" s="133"/>
      <c r="HP243" s="133"/>
      <c r="HQ243" s="133"/>
      <c r="HR243" s="133"/>
      <c r="HS243" s="133"/>
      <c r="HT243" s="133"/>
      <c r="HU243" s="133"/>
      <c r="HV243" s="133"/>
      <c r="HW243" s="133"/>
      <c r="HX243" s="133"/>
      <c r="HY243" s="133"/>
      <c r="HZ243" s="133"/>
      <c r="IA243" s="133"/>
      <c r="IB243" s="133"/>
      <c r="IC243" s="133"/>
      <c r="ID243" s="133"/>
      <c r="IE243" s="133"/>
      <c r="IF243" s="133"/>
      <c r="IG243" s="133"/>
      <c r="IH243" s="133"/>
      <c r="II243" s="133"/>
      <c r="IJ243" s="133"/>
      <c r="IK243" s="133"/>
      <c r="IL243" s="133"/>
      <c r="IM243" s="133"/>
      <c r="IN243" s="133"/>
      <c r="IO243" s="133"/>
      <c r="IP243" s="133"/>
      <c r="IQ243" s="133"/>
      <c r="IR243" s="133"/>
      <c r="IS243" s="133"/>
      <c r="IT243" s="133"/>
      <c r="IU243" s="133"/>
      <c r="IV243" s="133"/>
    </row>
    <row r="244" spans="1:256" s="122" customFormat="1" ht="31.5">
      <c r="A244" s="142"/>
      <c r="B244" s="156" t="s">
        <v>621</v>
      </c>
      <c r="C244" s="148" t="s">
        <v>622</v>
      </c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  <c r="CP244" s="133"/>
      <c r="CQ244" s="133"/>
      <c r="CR244" s="133"/>
      <c r="CS244" s="133"/>
      <c r="CT244" s="133"/>
      <c r="CU244" s="133"/>
      <c r="CV244" s="133"/>
      <c r="CW244" s="133"/>
      <c r="CX244" s="133"/>
      <c r="CY244" s="133"/>
      <c r="CZ244" s="133"/>
      <c r="DA244" s="133"/>
      <c r="DB244" s="133"/>
      <c r="DC244" s="133"/>
      <c r="DD244" s="133"/>
      <c r="DE244" s="133"/>
      <c r="DF244" s="133"/>
      <c r="DG244" s="133"/>
      <c r="DH244" s="133"/>
      <c r="DI244" s="133"/>
      <c r="DJ244" s="133"/>
      <c r="DK244" s="133"/>
      <c r="DL244" s="133"/>
      <c r="DM244" s="133"/>
      <c r="DN244" s="133"/>
      <c r="DO244" s="133"/>
      <c r="DP244" s="133"/>
      <c r="DQ244" s="133"/>
      <c r="DR244" s="133"/>
      <c r="DS244" s="133"/>
      <c r="DT244" s="133"/>
      <c r="DU244" s="133"/>
      <c r="DV244" s="133"/>
      <c r="DW244" s="133"/>
      <c r="DX244" s="133"/>
      <c r="DY244" s="133"/>
      <c r="DZ244" s="133"/>
      <c r="EA244" s="133"/>
      <c r="EB244" s="133"/>
      <c r="EC244" s="133"/>
      <c r="ED244" s="133"/>
      <c r="EE244" s="133"/>
      <c r="EF244" s="133"/>
      <c r="EG244" s="133"/>
      <c r="EH244" s="133"/>
      <c r="EI244" s="133"/>
      <c r="EJ244" s="133"/>
      <c r="EK244" s="133"/>
      <c r="EL244" s="133"/>
      <c r="EM244" s="133"/>
      <c r="EN244" s="133"/>
      <c r="EO244" s="133"/>
      <c r="EP244" s="133"/>
      <c r="EQ244" s="133"/>
      <c r="ER244" s="133"/>
      <c r="ES244" s="133"/>
      <c r="ET244" s="133"/>
      <c r="EU244" s="133"/>
      <c r="EV244" s="133"/>
      <c r="EW244" s="133"/>
      <c r="EX244" s="133"/>
      <c r="EY244" s="133"/>
      <c r="EZ244" s="133"/>
      <c r="FA244" s="133"/>
      <c r="FB244" s="133"/>
      <c r="FC244" s="133"/>
      <c r="FD244" s="133"/>
      <c r="FE244" s="133"/>
      <c r="FF244" s="133"/>
      <c r="FG244" s="133"/>
      <c r="FH244" s="133"/>
      <c r="FI244" s="133"/>
      <c r="FJ244" s="133"/>
      <c r="FK244" s="133"/>
      <c r="FL244" s="133"/>
      <c r="FM244" s="133"/>
      <c r="FN244" s="133"/>
      <c r="FO244" s="133"/>
      <c r="FP244" s="133"/>
      <c r="FQ244" s="133"/>
      <c r="FR244" s="133"/>
      <c r="FS244" s="133"/>
      <c r="FT244" s="133"/>
      <c r="FU244" s="133"/>
      <c r="FV244" s="133"/>
      <c r="FW244" s="133"/>
      <c r="FX244" s="133"/>
      <c r="FY244" s="133"/>
      <c r="FZ244" s="133"/>
      <c r="GA244" s="133"/>
      <c r="GB244" s="133"/>
      <c r="GC244" s="133"/>
      <c r="GD244" s="133"/>
      <c r="GE244" s="133"/>
      <c r="GF244" s="133"/>
      <c r="GG244" s="133"/>
      <c r="GH244" s="133"/>
      <c r="GI244" s="133"/>
      <c r="GJ244" s="133"/>
      <c r="GK244" s="133"/>
      <c r="GL244" s="133"/>
      <c r="GM244" s="133"/>
      <c r="GN244" s="133"/>
      <c r="GO244" s="133"/>
      <c r="GP244" s="133"/>
      <c r="GQ244" s="133"/>
      <c r="GR244" s="133"/>
      <c r="GS244" s="133"/>
      <c r="GT244" s="133"/>
      <c r="GU244" s="133"/>
      <c r="GV244" s="133"/>
      <c r="GW244" s="133"/>
      <c r="GX244" s="133"/>
      <c r="GY244" s="133"/>
      <c r="GZ244" s="133"/>
      <c r="HA244" s="133"/>
      <c r="HB244" s="133"/>
      <c r="HC244" s="133"/>
      <c r="HD244" s="133"/>
      <c r="HE244" s="133"/>
      <c r="HF244" s="133"/>
      <c r="HG244" s="133"/>
      <c r="HH244" s="133"/>
      <c r="HI244" s="133"/>
      <c r="HJ244" s="133"/>
      <c r="HK244" s="133"/>
      <c r="HL244" s="133"/>
      <c r="HM244" s="133"/>
      <c r="HN244" s="133"/>
      <c r="HO244" s="133"/>
      <c r="HP244" s="133"/>
      <c r="HQ244" s="133"/>
      <c r="HR244" s="133"/>
      <c r="HS244" s="133"/>
      <c r="HT244" s="133"/>
      <c r="HU244" s="133"/>
      <c r="HV244" s="133"/>
      <c r="HW244" s="133"/>
      <c r="HX244" s="133"/>
      <c r="HY244" s="133"/>
      <c r="HZ244" s="133"/>
      <c r="IA244" s="133"/>
      <c r="IB244" s="133"/>
      <c r="IC244" s="133"/>
      <c r="ID244" s="133"/>
      <c r="IE244" s="133"/>
      <c r="IF244" s="133"/>
      <c r="IG244" s="133"/>
      <c r="IH244" s="133"/>
      <c r="II244" s="133"/>
      <c r="IJ244" s="133"/>
      <c r="IK244" s="133"/>
      <c r="IL244" s="133"/>
      <c r="IM244" s="133"/>
      <c r="IN244" s="133"/>
      <c r="IO244" s="133"/>
      <c r="IP244" s="133"/>
      <c r="IQ244" s="133"/>
      <c r="IR244" s="133"/>
      <c r="IS244" s="133"/>
      <c r="IT244" s="133"/>
      <c r="IU244" s="133"/>
      <c r="IV244" s="133"/>
    </row>
    <row r="245" spans="1:256" s="122" customFormat="1" ht="15.75">
      <c r="A245" s="142"/>
      <c r="B245" s="143" t="s">
        <v>231</v>
      </c>
      <c r="C245" s="148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3"/>
      <c r="CQ245" s="133"/>
      <c r="CR245" s="133"/>
      <c r="CS245" s="133"/>
      <c r="CT245" s="133"/>
      <c r="CU245" s="133"/>
      <c r="CV245" s="133"/>
      <c r="CW245" s="133"/>
      <c r="CX245" s="133"/>
      <c r="CY245" s="133"/>
      <c r="CZ245" s="133"/>
      <c r="DA245" s="133"/>
      <c r="DB245" s="133"/>
      <c r="DC245" s="133"/>
      <c r="DD245" s="133"/>
      <c r="DE245" s="133"/>
      <c r="DF245" s="133"/>
      <c r="DG245" s="133"/>
      <c r="DH245" s="133"/>
      <c r="DI245" s="133"/>
      <c r="DJ245" s="133"/>
      <c r="DK245" s="133"/>
      <c r="DL245" s="133"/>
      <c r="DM245" s="133"/>
      <c r="DN245" s="133"/>
      <c r="DO245" s="133"/>
      <c r="DP245" s="133"/>
      <c r="DQ245" s="133"/>
      <c r="DR245" s="133"/>
      <c r="DS245" s="133"/>
      <c r="DT245" s="133"/>
      <c r="DU245" s="133"/>
      <c r="DV245" s="133"/>
      <c r="DW245" s="133"/>
      <c r="DX245" s="133"/>
      <c r="DY245" s="133"/>
      <c r="DZ245" s="133"/>
      <c r="EA245" s="133"/>
      <c r="EB245" s="133"/>
      <c r="EC245" s="133"/>
      <c r="ED245" s="133"/>
      <c r="EE245" s="133"/>
      <c r="EF245" s="133"/>
      <c r="EG245" s="133"/>
      <c r="EH245" s="133"/>
      <c r="EI245" s="133"/>
      <c r="EJ245" s="133"/>
      <c r="EK245" s="133"/>
      <c r="EL245" s="133"/>
      <c r="EM245" s="133"/>
      <c r="EN245" s="133"/>
      <c r="EO245" s="133"/>
      <c r="EP245" s="133"/>
      <c r="EQ245" s="133"/>
      <c r="ER245" s="133"/>
      <c r="ES245" s="133"/>
      <c r="ET245" s="133"/>
      <c r="EU245" s="133"/>
      <c r="EV245" s="133"/>
      <c r="EW245" s="133"/>
      <c r="EX245" s="133"/>
      <c r="EY245" s="133"/>
      <c r="EZ245" s="133"/>
      <c r="FA245" s="133"/>
      <c r="FB245" s="133"/>
      <c r="FC245" s="133"/>
      <c r="FD245" s="133"/>
      <c r="FE245" s="133"/>
      <c r="FF245" s="133"/>
      <c r="FG245" s="133"/>
      <c r="FH245" s="133"/>
      <c r="FI245" s="133"/>
      <c r="FJ245" s="133"/>
      <c r="FK245" s="133"/>
      <c r="FL245" s="133"/>
      <c r="FM245" s="133"/>
      <c r="FN245" s="133"/>
      <c r="FO245" s="133"/>
      <c r="FP245" s="133"/>
      <c r="FQ245" s="133"/>
      <c r="FR245" s="133"/>
      <c r="FS245" s="133"/>
      <c r="FT245" s="133"/>
      <c r="FU245" s="133"/>
      <c r="FV245" s="133"/>
      <c r="FW245" s="133"/>
      <c r="FX245" s="133"/>
      <c r="FY245" s="133"/>
      <c r="FZ245" s="133"/>
      <c r="GA245" s="133"/>
      <c r="GB245" s="133"/>
      <c r="GC245" s="133"/>
      <c r="GD245" s="133"/>
      <c r="GE245" s="133"/>
      <c r="GF245" s="133"/>
      <c r="GG245" s="133"/>
      <c r="GH245" s="133"/>
      <c r="GI245" s="133"/>
      <c r="GJ245" s="133"/>
      <c r="GK245" s="133"/>
      <c r="GL245" s="133"/>
      <c r="GM245" s="133"/>
      <c r="GN245" s="133"/>
      <c r="GO245" s="133"/>
      <c r="GP245" s="133"/>
      <c r="GQ245" s="133"/>
      <c r="GR245" s="133"/>
      <c r="GS245" s="133"/>
      <c r="GT245" s="133"/>
      <c r="GU245" s="133"/>
      <c r="GV245" s="133"/>
      <c r="GW245" s="133"/>
      <c r="GX245" s="133"/>
      <c r="GY245" s="133"/>
      <c r="GZ245" s="133"/>
      <c r="HA245" s="133"/>
      <c r="HB245" s="133"/>
      <c r="HC245" s="133"/>
      <c r="HD245" s="133"/>
      <c r="HE245" s="133"/>
      <c r="HF245" s="133"/>
      <c r="HG245" s="133"/>
      <c r="HH245" s="133"/>
      <c r="HI245" s="133"/>
      <c r="HJ245" s="133"/>
      <c r="HK245" s="133"/>
      <c r="HL245" s="133"/>
      <c r="HM245" s="133"/>
      <c r="HN245" s="133"/>
      <c r="HO245" s="133"/>
      <c r="HP245" s="133"/>
      <c r="HQ245" s="133"/>
      <c r="HR245" s="133"/>
      <c r="HS245" s="133"/>
      <c r="HT245" s="133"/>
      <c r="HU245" s="133"/>
      <c r="HV245" s="133"/>
      <c r="HW245" s="133"/>
      <c r="HX245" s="133"/>
      <c r="HY245" s="133"/>
      <c r="HZ245" s="133"/>
      <c r="IA245" s="133"/>
      <c r="IB245" s="133"/>
      <c r="IC245" s="133"/>
      <c r="ID245" s="133"/>
      <c r="IE245" s="133"/>
      <c r="IF245" s="133"/>
      <c r="IG245" s="133"/>
      <c r="IH245" s="133"/>
      <c r="II245" s="133"/>
      <c r="IJ245" s="133"/>
      <c r="IK245" s="133"/>
      <c r="IL245" s="133"/>
      <c r="IM245" s="133"/>
      <c r="IN245" s="133"/>
      <c r="IO245" s="133"/>
      <c r="IP245" s="133"/>
      <c r="IQ245" s="133"/>
      <c r="IR245" s="133"/>
      <c r="IS245" s="133"/>
      <c r="IT245" s="133"/>
      <c r="IU245" s="133"/>
      <c r="IV245" s="133"/>
    </row>
    <row r="246" spans="1:256" s="122" customFormat="1" ht="15.75">
      <c r="A246" s="142"/>
      <c r="B246" s="145" t="s">
        <v>623</v>
      </c>
      <c r="C246" s="146" t="s">
        <v>187</v>
      </c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3"/>
      <c r="CQ246" s="133"/>
      <c r="CR246" s="133"/>
      <c r="CS246" s="133"/>
      <c r="CT246" s="133"/>
      <c r="CU246" s="133"/>
      <c r="CV246" s="133"/>
      <c r="CW246" s="133"/>
      <c r="CX246" s="133"/>
      <c r="CY246" s="133"/>
      <c r="CZ246" s="133"/>
      <c r="DA246" s="133"/>
      <c r="DB246" s="133"/>
      <c r="DC246" s="133"/>
      <c r="DD246" s="133"/>
      <c r="DE246" s="133"/>
      <c r="DF246" s="133"/>
      <c r="DG246" s="133"/>
      <c r="DH246" s="133"/>
      <c r="DI246" s="133"/>
      <c r="DJ246" s="133"/>
      <c r="DK246" s="133"/>
      <c r="DL246" s="133"/>
      <c r="DM246" s="133"/>
      <c r="DN246" s="133"/>
      <c r="DO246" s="133"/>
      <c r="DP246" s="133"/>
      <c r="DQ246" s="133"/>
      <c r="DR246" s="133"/>
      <c r="DS246" s="133"/>
      <c r="DT246" s="133"/>
      <c r="DU246" s="133"/>
      <c r="DV246" s="133"/>
      <c r="DW246" s="133"/>
      <c r="DX246" s="133"/>
      <c r="DY246" s="133"/>
      <c r="DZ246" s="133"/>
      <c r="EA246" s="133"/>
      <c r="EB246" s="133"/>
      <c r="EC246" s="133"/>
      <c r="ED246" s="133"/>
      <c r="EE246" s="133"/>
      <c r="EF246" s="133"/>
      <c r="EG246" s="133"/>
      <c r="EH246" s="133"/>
      <c r="EI246" s="133"/>
      <c r="EJ246" s="133"/>
      <c r="EK246" s="133"/>
      <c r="EL246" s="133"/>
      <c r="EM246" s="133"/>
      <c r="EN246" s="133"/>
      <c r="EO246" s="133"/>
      <c r="EP246" s="133"/>
      <c r="EQ246" s="133"/>
      <c r="ER246" s="133"/>
      <c r="ES246" s="133"/>
      <c r="ET246" s="133"/>
      <c r="EU246" s="133"/>
      <c r="EV246" s="133"/>
      <c r="EW246" s="133"/>
      <c r="EX246" s="133"/>
      <c r="EY246" s="133"/>
      <c r="EZ246" s="133"/>
      <c r="FA246" s="133"/>
      <c r="FB246" s="133"/>
      <c r="FC246" s="133"/>
      <c r="FD246" s="133"/>
      <c r="FE246" s="133"/>
      <c r="FF246" s="133"/>
      <c r="FG246" s="133"/>
      <c r="FH246" s="133"/>
      <c r="FI246" s="133"/>
      <c r="FJ246" s="133"/>
      <c r="FK246" s="133"/>
      <c r="FL246" s="133"/>
      <c r="FM246" s="133"/>
      <c r="FN246" s="133"/>
      <c r="FO246" s="133"/>
      <c r="FP246" s="133"/>
      <c r="FQ246" s="133"/>
      <c r="FR246" s="133"/>
      <c r="FS246" s="133"/>
      <c r="FT246" s="133"/>
      <c r="FU246" s="133"/>
      <c r="FV246" s="133"/>
      <c r="FW246" s="133"/>
      <c r="FX246" s="133"/>
      <c r="FY246" s="133"/>
      <c r="FZ246" s="133"/>
      <c r="GA246" s="133"/>
      <c r="GB246" s="133"/>
      <c r="GC246" s="133"/>
      <c r="GD246" s="133"/>
      <c r="GE246" s="133"/>
      <c r="GF246" s="133"/>
      <c r="GG246" s="133"/>
      <c r="GH246" s="133"/>
      <c r="GI246" s="133"/>
      <c r="GJ246" s="133"/>
      <c r="GK246" s="133"/>
      <c r="GL246" s="133"/>
      <c r="GM246" s="133"/>
      <c r="GN246" s="133"/>
      <c r="GO246" s="133"/>
      <c r="GP246" s="133"/>
      <c r="GQ246" s="133"/>
      <c r="GR246" s="133"/>
      <c r="GS246" s="133"/>
      <c r="GT246" s="133"/>
      <c r="GU246" s="133"/>
      <c r="GV246" s="133"/>
      <c r="GW246" s="133"/>
      <c r="GX246" s="133"/>
      <c r="GY246" s="133"/>
      <c r="GZ246" s="133"/>
      <c r="HA246" s="133"/>
      <c r="HB246" s="133"/>
      <c r="HC246" s="133"/>
      <c r="HD246" s="133"/>
      <c r="HE246" s="133"/>
      <c r="HF246" s="133"/>
      <c r="HG246" s="133"/>
      <c r="HH246" s="133"/>
      <c r="HI246" s="133"/>
      <c r="HJ246" s="133"/>
      <c r="HK246" s="133"/>
      <c r="HL246" s="133"/>
      <c r="HM246" s="133"/>
      <c r="HN246" s="133"/>
      <c r="HO246" s="133"/>
      <c r="HP246" s="133"/>
      <c r="HQ246" s="133"/>
      <c r="HR246" s="133"/>
      <c r="HS246" s="133"/>
      <c r="HT246" s="133"/>
      <c r="HU246" s="133"/>
      <c r="HV246" s="133"/>
      <c r="HW246" s="133"/>
      <c r="HX246" s="133"/>
      <c r="HY246" s="133"/>
      <c r="HZ246" s="133"/>
      <c r="IA246" s="133"/>
      <c r="IB246" s="133"/>
      <c r="IC246" s="133"/>
      <c r="ID246" s="133"/>
      <c r="IE246" s="133"/>
      <c r="IF246" s="133"/>
      <c r="IG246" s="133"/>
      <c r="IH246" s="133"/>
      <c r="II246" s="133"/>
      <c r="IJ246" s="133"/>
      <c r="IK246" s="133"/>
      <c r="IL246" s="133"/>
      <c r="IM246" s="133"/>
      <c r="IN246" s="133"/>
      <c r="IO246" s="133"/>
      <c r="IP246" s="133"/>
      <c r="IQ246" s="133"/>
      <c r="IR246" s="133"/>
      <c r="IS246" s="133"/>
      <c r="IT246" s="133"/>
      <c r="IU246" s="133"/>
      <c r="IV246" s="133"/>
    </row>
    <row r="247" spans="1:256" s="122" customFormat="1" ht="31.5">
      <c r="A247" s="142"/>
      <c r="B247" s="156" t="s">
        <v>624</v>
      </c>
      <c r="C247" s="148" t="s">
        <v>188</v>
      </c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3"/>
      <c r="CQ247" s="133"/>
      <c r="CR247" s="133"/>
      <c r="CS247" s="133"/>
      <c r="CT247" s="133"/>
      <c r="CU247" s="133"/>
      <c r="CV247" s="133"/>
      <c r="CW247" s="133"/>
      <c r="CX247" s="133"/>
      <c r="CY247" s="133"/>
      <c r="CZ247" s="133"/>
      <c r="DA247" s="133"/>
      <c r="DB247" s="133"/>
      <c r="DC247" s="133"/>
      <c r="DD247" s="133"/>
      <c r="DE247" s="133"/>
      <c r="DF247" s="133"/>
      <c r="DG247" s="133"/>
      <c r="DH247" s="133"/>
      <c r="DI247" s="133"/>
      <c r="DJ247" s="133"/>
      <c r="DK247" s="133"/>
      <c r="DL247" s="133"/>
      <c r="DM247" s="133"/>
      <c r="DN247" s="133"/>
      <c r="DO247" s="133"/>
      <c r="DP247" s="133"/>
      <c r="DQ247" s="133"/>
      <c r="DR247" s="133"/>
      <c r="DS247" s="133"/>
      <c r="DT247" s="133"/>
      <c r="DU247" s="133"/>
      <c r="DV247" s="133"/>
      <c r="DW247" s="133"/>
      <c r="DX247" s="133"/>
      <c r="DY247" s="133"/>
      <c r="DZ247" s="133"/>
      <c r="EA247" s="133"/>
      <c r="EB247" s="133"/>
      <c r="EC247" s="133"/>
      <c r="ED247" s="133"/>
      <c r="EE247" s="133"/>
      <c r="EF247" s="133"/>
      <c r="EG247" s="133"/>
      <c r="EH247" s="133"/>
      <c r="EI247" s="133"/>
      <c r="EJ247" s="133"/>
      <c r="EK247" s="133"/>
      <c r="EL247" s="133"/>
      <c r="EM247" s="133"/>
      <c r="EN247" s="133"/>
      <c r="EO247" s="133"/>
      <c r="EP247" s="133"/>
      <c r="EQ247" s="133"/>
      <c r="ER247" s="133"/>
      <c r="ES247" s="133"/>
      <c r="ET247" s="133"/>
      <c r="EU247" s="133"/>
      <c r="EV247" s="133"/>
      <c r="EW247" s="133"/>
      <c r="EX247" s="133"/>
      <c r="EY247" s="133"/>
      <c r="EZ247" s="133"/>
      <c r="FA247" s="133"/>
      <c r="FB247" s="133"/>
      <c r="FC247" s="133"/>
      <c r="FD247" s="133"/>
      <c r="FE247" s="133"/>
      <c r="FF247" s="133"/>
      <c r="FG247" s="133"/>
      <c r="FH247" s="133"/>
      <c r="FI247" s="133"/>
      <c r="FJ247" s="133"/>
      <c r="FK247" s="133"/>
      <c r="FL247" s="133"/>
      <c r="FM247" s="133"/>
      <c r="FN247" s="133"/>
      <c r="FO247" s="133"/>
      <c r="FP247" s="133"/>
      <c r="FQ247" s="133"/>
      <c r="FR247" s="133"/>
      <c r="FS247" s="133"/>
      <c r="FT247" s="133"/>
      <c r="FU247" s="133"/>
      <c r="FV247" s="133"/>
      <c r="FW247" s="133"/>
      <c r="FX247" s="133"/>
      <c r="FY247" s="133"/>
      <c r="FZ247" s="133"/>
      <c r="GA247" s="133"/>
      <c r="GB247" s="133"/>
      <c r="GC247" s="133"/>
      <c r="GD247" s="133"/>
      <c r="GE247" s="133"/>
      <c r="GF247" s="133"/>
      <c r="GG247" s="133"/>
      <c r="GH247" s="133"/>
      <c r="GI247" s="133"/>
      <c r="GJ247" s="133"/>
      <c r="GK247" s="133"/>
      <c r="GL247" s="133"/>
      <c r="GM247" s="133"/>
      <c r="GN247" s="133"/>
      <c r="GO247" s="133"/>
      <c r="GP247" s="133"/>
      <c r="GQ247" s="133"/>
      <c r="GR247" s="133"/>
      <c r="GS247" s="133"/>
      <c r="GT247" s="133"/>
      <c r="GU247" s="133"/>
      <c r="GV247" s="133"/>
      <c r="GW247" s="133"/>
      <c r="GX247" s="133"/>
      <c r="GY247" s="133"/>
      <c r="GZ247" s="133"/>
      <c r="HA247" s="133"/>
      <c r="HB247" s="133"/>
      <c r="HC247" s="133"/>
      <c r="HD247" s="133"/>
      <c r="HE247" s="133"/>
      <c r="HF247" s="133"/>
      <c r="HG247" s="133"/>
      <c r="HH247" s="133"/>
      <c r="HI247" s="133"/>
      <c r="HJ247" s="133"/>
      <c r="HK247" s="133"/>
      <c r="HL247" s="133"/>
      <c r="HM247" s="133"/>
      <c r="HN247" s="133"/>
      <c r="HO247" s="133"/>
      <c r="HP247" s="133"/>
      <c r="HQ247" s="133"/>
      <c r="HR247" s="133"/>
      <c r="HS247" s="133"/>
      <c r="HT247" s="133"/>
      <c r="HU247" s="133"/>
      <c r="HV247" s="133"/>
      <c r="HW247" s="133"/>
      <c r="HX247" s="133"/>
      <c r="HY247" s="133"/>
      <c r="HZ247" s="133"/>
      <c r="IA247" s="133"/>
      <c r="IB247" s="133"/>
      <c r="IC247" s="133"/>
      <c r="ID247" s="133"/>
      <c r="IE247" s="133"/>
      <c r="IF247" s="133"/>
      <c r="IG247" s="133"/>
      <c r="IH247" s="133"/>
      <c r="II247" s="133"/>
      <c r="IJ247" s="133"/>
      <c r="IK247" s="133"/>
      <c r="IL247" s="133"/>
      <c r="IM247" s="133"/>
      <c r="IN247" s="133"/>
      <c r="IO247" s="133"/>
      <c r="IP247" s="133"/>
      <c r="IQ247" s="133"/>
      <c r="IR247" s="133"/>
      <c r="IS247" s="133"/>
      <c r="IT247" s="133"/>
      <c r="IU247" s="133"/>
      <c r="IV247" s="133"/>
    </row>
    <row r="248" spans="1:256" s="122" customFormat="1" ht="31.5">
      <c r="A248" s="142"/>
      <c r="B248" s="164" t="s">
        <v>625</v>
      </c>
      <c r="C248" s="150" t="s">
        <v>626</v>
      </c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3"/>
      <c r="CQ248" s="133"/>
      <c r="CR248" s="133"/>
      <c r="CS248" s="133"/>
      <c r="CT248" s="133"/>
      <c r="CU248" s="133"/>
      <c r="CV248" s="133"/>
      <c r="CW248" s="133"/>
      <c r="CX248" s="133"/>
      <c r="CY248" s="133"/>
      <c r="CZ248" s="133"/>
      <c r="DA248" s="133"/>
      <c r="DB248" s="133"/>
      <c r="DC248" s="133"/>
      <c r="DD248" s="133"/>
      <c r="DE248" s="133"/>
      <c r="DF248" s="133"/>
      <c r="DG248" s="133"/>
      <c r="DH248" s="133"/>
      <c r="DI248" s="133"/>
      <c r="DJ248" s="133"/>
      <c r="DK248" s="133"/>
      <c r="DL248" s="133"/>
      <c r="DM248" s="133"/>
      <c r="DN248" s="133"/>
      <c r="DO248" s="133"/>
      <c r="DP248" s="133"/>
      <c r="DQ248" s="133"/>
      <c r="DR248" s="133"/>
      <c r="DS248" s="133"/>
      <c r="DT248" s="133"/>
      <c r="DU248" s="133"/>
      <c r="DV248" s="133"/>
      <c r="DW248" s="133"/>
      <c r="DX248" s="133"/>
      <c r="DY248" s="133"/>
      <c r="DZ248" s="133"/>
      <c r="EA248" s="133"/>
      <c r="EB248" s="133"/>
      <c r="EC248" s="133"/>
      <c r="ED248" s="133"/>
      <c r="EE248" s="133"/>
      <c r="EF248" s="133"/>
      <c r="EG248" s="133"/>
      <c r="EH248" s="133"/>
      <c r="EI248" s="133"/>
      <c r="EJ248" s="133"/>
      <c r="EK248" s="133"/>
      <c r="EL248" s="133"/>
      <c r="EM248" s="133"/>
      <c r="EN248" s="133"/>
      <c r="EO248" s="133"/>
      <c r="EP248" s="133"/>
      <c r="EQ248" s="133"/>
      <c r="ER248" s="133"/>
      <c r="ES248" s="133"/>
      <c r="ET248" s="133"/>
      <c r="EU248" s="133"/>
      <c r="EV248" s="133"/>
      <c r="EW248" s="133"/>
      <c r="EX248" s="133"/>
      <c r="EY248" s="133"/>
      <c r="EZ248" s="133"/>
      <c r="FA248" s="133"/>
      <c r="FB248" s="133"/>
      <c r="FC248" s="133"/>
      <c r="FD248" s="133"/>
      <c r="FE248" s="133"/>
      <c r="FF248" s="133"/>
      <c r="FG248" s="133"/>
      <c r="FH248" s="133"/>
      <c r="FI248" s="133"/>
      <c r="FJ248" s="133"/>
      <c r="FK248" s="133"/>
      <c r="FL248" s="133"/>
      <c r="FM248" s="133"/>
      <c r="FN248" s="133"/>
      <c r="FO248" s="133"/>
      <c r="FP248" s="133"/>
      <c r="FQ248" s="133"/>
      <c r="FR248" s="133"/>
      <c r="FS248" s="133"/>
      <c r="FT248" s="133"/>
      <c r="FU248" s="133"/>
      <c r="FV248" s="133"/>
      <c r="FW248" s="133"/>
      <c r="FX248" s="133"/>
      <c r="FY248" s="133"/>
      <c r="FZ248" s="133"/>
      <c r="GA248" s="133"/>
      <c r="GB248" s="133"/>
      <c r="GC248" s="133"/>
      <c r="GD248" s="133"/>
      <c r="GE248" s="133"/>
      <c r="GF248" s="133"/>
      <c r="GG248" s="133"/>
      <c r="GH248" s="133"/>
      <c r="GI248" s="133"/>
      <c r="GJ248" s="133"/>
      <c r="GK248" s="133"/>
      <c r="GL248" s="133"/>
      <c r="GM248" s="133"/>
      <c r="GN248" s="133"/>
      <c r="GO248" s="133"/>
      <c r="GP248" s="133"/>
      <c r="GQ248" s="133"/>
      <c r="GR248" s="133"/>
      <c r="GS248" s="133"/>
      <c r="GT248" s="133"/>
      <c r="GU248" s="133"/>
      <c r="GV248" s="133"/>
      <c r="GW248" s="133"/>
      <c r="GX248" s="133"/>
      <c r="GY248" s="133"/>
      <c r="GZ248" s="133"/>
      <c r="HA248" s="133"/>
      <c r="HB248" s="133"/>
      <c r="HC248" s="133"/>
      <c r="HD248" s="133"/>
      <c r="HE248" s="133"/>
      <c r="HF248" s="133"/>
      <c r="HG248" s="133"/>
      <c r="HH248" s="133"/>
      <c r="HI248" s="133"/>
      <c r="HJ248" s="133"/>
      <c r="HK248" s="133"/>
      <c r="HL248" s="133"/>
      <c r="HM248" s="133"/>
      <c r="HN248" s="133"/>
      <c r="HO248" s="133"/>
      <c r="HP248" s="133"/>
      <c r="HQ248" s="133"/>
      <c r="HR248" s="133"/>
      <c r="HS248" s="133"/>
      <c r="HT248" s="133"/>
      <c r="HU248" s="133"/>
      <c r="HV248" s="133"/>
      <c r="HW248" s="133"/>
      <c r="HX248" s="133"/>
      <c r="HY248" s="133"/>
      <c r="HZ248" s="133"/>
      <c r="IA248" s="133"/>
      <c r="IB248" s="133"/>
      <c r="IC248" s="133"/>
      <c r="ID248" s="133"/>
      <c r="IE248" s="133"/>
      <c r="IF248" s="133"/>
      <c r="IG248" s="133"/>
      <c r="IH248" s="133"/>
      <c r="II248" s="133"/>
      <c r="IJ248" s="133"/>
      <c r="IK248" s="133"/>
      <c r="IL248" s="133"/>
      <c r="IM248" s="133"/>
      <c r="IN248" s="133"/>
      <c r="IO248" s="133"/>
      <c r="IP248" s="133"/>
      <c r="IQ248" s="133"/>
      <c r="IR248" s="133"/>
      <c r="IS248" s="133"/>
      <c r="IT248" s="133"/>
      <c r="IU248" s="133"/>
      <c r="IV248" s="133"/>
    </row>
    <row r="249" spans="1:256" s="122" customFormat="1" ht="31.5">
      <c r="A249" s="142"/>
      <c r="B249" s="164" t="s">
        <v>627</v>
      </c>
      <c r="C249" s="150" t="s">
        <v>628</v>
      </c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3"/>
      <c r="CQ249" s="133"/>
      <c r="CR249" s="133"/>
      <c r="CS249" s="133"/>
      <c r="CT249" s="133"/>
      <c r="CU249" s="133"/>
      <c r="CV249" s="133"/>
      <c r="CW249" s="133"/>
      <c r="CX249" s="133"/>
      <c r="CY249" s="133"/>
      <c r="CZ249" s="133"/>
      <c r="DA249" s="133"/>
      <c r="DB249" s="133"/>
      <c r="DC249" s="133"/>
      <c r="DD249" s="133"/>
      <c r="DE249" s="133"/>
      <c r="DF249" s="133"/>
      <c r="DG249" s="133"/>
      <c r="DH249" s="133"/>
      <c r="DI249" s="133"/>
      <c r="DJ249" s="133"/>
      <c r="DK249" s="133"/>
      <c r="DL249" s="133"/>
      <c r="DM249" s="133"/>
      <c r="DN249" s="133"/>
      <c r="DO249" s="133"/>
      <c r="DP249" s="133"/>
      <c r="DQ249" s="133"/>
      <c r="DR249" s="133"/>
      <c r="DS249" s="133"/>
      <c r="DT249" s="133"/>
      <c r="DU249" s="133"/>
      <c r="DV249" s="133"/>
      <c r="DW249" s="133"/>
      <c r="DX249" s="133"/>
      <c r="DY249" s="133"/>
      <c r="DZ249" s="133"/>
      <c r="EA249" s="133"/>
      <c r="EB249" s="133"/>
      <c r="EC249" s="133"/>
      <c r="ED249" s="133"/>
      <c r="EE249" s="133"/>
      <c r="EF249" s="133"/>
      <c r="EG249" s="133"/>
      <c r="EH249" s="133"/>
      <c r="EI249" s="133"/>
      <c r="EJ249" s="133"/>
      <c r="EK249" s="133"/>
      <c r="EL249" s="133"/>
      <c r="EM249" s="133"/>
      <c r="EN249" s="133"/>
      <c r="EO249" s="133"/>
      <c r="EP249" s="133"/>
      <c r="EQ249" s="133"/>
      <c r="ER249" s="133"/>
      <c r="ES249" s="133"/>
      <c r="ET249" s="133"/>
      <c r="EU249" s="133"/>
      <c r="EV249" s="133"/>
      <c r="EW249" s="133"/>
      <c r="EX249" s="133"/>
      <c r="EY249" s="133"/>
      <c r="EZ249" s="133"/>
      <c r="FA249" s="133"/>
      <c r="FB249" s="133"/>
      <c r="FC249" s="133"/>
      <c r="FD249" s="133"/>
      <c r="FE249" s="133"/>
      <c r="FF249" s="133"/>
      <c r="FG249" s="133"/>
      <c r="FH249" s="133"/>
      <c r="FI249" s="133"/>
      <c r="FJ249" s="133"/>
      <c r="FK249" s="133"/>
      <c r="FL249" s="133"/>
      <c r="FM249" s="133"/>
      <c r="FN249" s="133"/>
      <c r="FO249" s="133"/>
      <c r="FP249" s="133"/>
      <c r="FQ249" s="133"/>
      <c r="FR249" s="133"/>
      <c r="FS249" s="133"/>
      <c r="FT249" s="133"/>
      <c r="FU249" s="133"/>
      <c r="FV249" s="133"/>
      <c r="FW249" s="133"/>
      <c r="FX249" s="133"/>
      <c r="FY249" s="133"/>
      <c r="FZ249" s="133"/>
      <c r="GA249" s="133"/>
      <c r="GB249" s="133"/>
      <c r="GC249" s="133"/>
      <c r="GD249" s="133"/>
      <c r="GE249" s="133"/>
      <c r="GF249" s="133"/>
      <c r="GG249" s="133"/>
      <c r="GH249" s="133"/>
      <c r="GI249" s="133"/>
      <c r="GJ249" s="133"/>
      <c r="GK249" s="133"/>
      <c r="GL249" s="133"/>
      <c r="GM249" s="133"/>
      <c r="GN249" s="133"/>
      <c r="GO249" s="133"/>
      <c r="GP249" s="133"/>
      <c r="GQ249" s="133"/>
      <c r="GR249" s="133"/>
      <c r="GS249" s="133"/>
      <c r="GT249" s="133"/>
      <c r="GU249" s="133"/>
      <c r="GV249" s="133"/>
      <c r="GW249" s="133"/>
      <c r="GX249" s="133"/>
      <c r="GY249" s="133"/>
      <c r="GZ249" s="133"/>
      <c r="HA249" s="133"/>
      <c r="HB249" s="133"/>
      <c r="HC249" s="133"/>
      <c r="HD249" s="133"/>
      <c r="HE249" s="133"/>
      <c r="HF249" s="133"/>
      <c r="HG249" s="133"/>
      <c r="HH249" s="133"/>
      <c r="HI249" s="133"/>
      <c r="HJ249" s="133"/>
      <c r="HK249" s="133"/>
      <c r="HL249" s="133"/>
      <c r="HM249" s="133"/>
      <c r="HN249" s="133"/>
      <c r="HO249" s="133"/>
      <c r="HP249" s="133"/>
      <c r="HQ249" s="133"/>
      <c r="HR249" s="133"/>
      <c r="HS249" s="133"/>
      <c r="HT249" s="133"/>
      <c r="HU249" s="133"/>
      <c r="HV249" s="133"/>
      <c r="HW249" s="133"/>
      <c r="HX249" s="133"/>
      <c r="HY249" s="133"/>
      <c r="HZ249" s="133"/>
      <c r="IA249" s="133"/>
      <c r="IB249" s="133"/>
      <c r="IC249" s="133"/>
      <c r="ID249" s="133"/>
      <c r="IE249" s="133"/>
      <c r="IF249" s="133"/>
      <c r="IG249" s="133"/>
      <c r="IH249" s="133"/>
      <c r="II249" s="133"/>
      <c r="IJ249" s="133"/>
      <c r="IK249" s="133"/>
      <c r="IL249" s="133"/>
      <c r="IM249" s="133"/>
      <c r="IN249" s="133"/>
      <c r="IO249" s="133"/>
      <c r="IP249" s="133"/>
      <c r="IQ249" s="133"/>
      <c r="IR249" s="133"/>
      <c r="IS249" s="133"/>
      <c r="IT249" s="133"/>
      <c r="IU249" s="133"/>
      <c r="IV249" s="133"/>
    </row>
    <row r="250" spans="1:256" s="122" customFormat="1" ht="15.75">
      <c r="A250" s="142"/>
      <c r="B250" s="164" t="s">
        <v>629</v>
      </c>
      <c r="C250" s="150" t="s">
        <v>630</v>
      </c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3"/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3"/>
      <c r="DF250" s="133"/>
      <c r="DG250" s="133"/>
      <c r="DH250" s="133"/>
      <c r="DI250" s="133"/>
      <c r="DJ250" s="133"/>
      <c r="DK250" s="133"/>
      <c r="DL250" s="133"/>
      <c r="DM250" s="133"/>
      <c r="DN250" s="133"/>
      <c r="DO250" s="133"/>
      <c r="DP250" s="133"/>
      <c r="DQ250" s="133"/>
      <c r="DR250" s="133"/>
      <c r="DS250" s="133"/>
      <c r="DT250" s="133"/>
      <c r="DU250" s="133"/>
      <c r="DV250" s="133"/>
      <c r="DW250" s="133"/>
      <c r="DX250" s="133"/>
      <c r="DY250" s="133"/>
      <c r="DZ250" s="133"/>
      <c r="EA250" s="133"/>
      <c r="EB250" s="133"/>
      <c r="EC250" s="133"/>
      <c r="ED250" s="133"/>
      <c r="EE250" s="133"/>
      <c r="EF250" s="133"/>
      <c r="EG250" s="133"/>
      <c r="EH250" s="133"/>
      <c r="EI250" s="133"/>
      <c r="EJ250" s="133"/>
      <c r="EK250" s="133"/>
      <c r="EL250" s="133"/>
      <c r="EM250" s="133"/>
      <c r="EN250" s="133"/>
      <c r="EO250" s="133"/>
      <c r="EP250" s="133"/>
      <c r="EQ250" s="133"/>
      <c r="ER250" s="133"/>
      <c r="ES250" s="133"/>
      <c r="ET250" s="133"/>
      <c r="EU250" s="133"/>
      <c r="EV250" s="133"/>
      <c r="EW250" s="133"/>
      <c r="EX250" s="133"/>
      <c r="EY250" s="133"/>
      <c r="EZ250" s="133"/>
      <c r="FA250" s="133"/>
      <c r="FB250" s="133"/>
      <c r="FC250" s="133"/>
      <c r="FD250" s="133"/>
      <c r="FE250" s="133"/>
      <c r="FF250" s="133"/>
      <c r="FG250" s="133"/>
      <c r="FH250" s="133"/>
      <c r="FI250" s="133"/>
      <c r="FJ250" s="133"/>
      <c r="FK250" s="133"/>
      <c r="FL250" s="133"/>
      <c r="FM250" s="133"/>
      <c r="FN250" s="133"/>
      <c r="FO250" s="133"/>
      <c r="FP250" s="133"/>
      <c r="FQ250" s="133"/>
      <c r="FR250" s="133"/>
      <c r="FS250" s="133"/>
      <c r="FT250" s="133"/>
      <c r="FU250" s="133"/>
      <c r="FV250" s="133"/>
      <c r="FW250" s="133"/>
      <c r="FX250" s="133"/>
      <c r="FY250" s="133"/>
      <c r="FZ250" s="133"/>
      <c r="GA250" s="133"/>
      <c r="GB250" s="133"/>
      <c r="GC250" s="133"/>
      <c r="GD250" s="133"/>
      <c r="GE250" s="133"/>
      <c r="GF250" s="133"/>
      <c r="GG250" s="133"/>
      <c r="GH250" s="133"/>
      <c r="GI250" s="133"/>
      <c r="GJ250" s="133"/>
      <c r="GK250" s="133"/>
      <c r="GL250" s="133"/>
      <c r="GM250" s="133"/>
      <c r="GN250" s="133"/>
      <c r="GO250" s="133"/>
      <c r="GP250" s="133"/>
      <c r="GQ250" s="133"/>
      <c r="GR250" s="133"/>
      <c r="GS250" s="133"/>
      <c r="GT250" s="133"/>
      <c r="GU250" s="133"/>
      <c r="GV250" s="133"/>
      <c r="GW250" s="133"/>
      <c r="GX250" s="133"/>
      <c r="GY250" s="133"/>
      <c r="GZ250" s="133"/>
      <c r="HA250" s="133"/>
      <c r="HB250" s="133"/>
      <c r="HC250" s="133"/>
      <c r="HD250" s="133"/>
      <c r="HE250" s="133"/>
      <c r="HF250" s="133"/>
      <c r="HG250" s="133"/>
      <c r="HH250" s="133"/>
      <c r="HI250" s="133"/>
      <c r="HJ250" s="133"/>
      <c r="HK250" s="133"/>
      <c r="HL250" s="133"/>
      <c r="HM250" s="133"/>
      <c r="HN250" s="133"/>
      <c r="HO250" s="133"/>
      <c r="HP250" s="133"/>
      <c r="HQ250" s="133"/>
      <c r="HR250" s="133"/>
      <c r="HS250" s="133"/>
      <c r="HT250" s="133"/>
      <c r="HU250" s="133"/>
      <c r="HV250" s="133"/>
      <c r="HW250" s="133"/>
      <c r="HX250" s="133"/>
      <c r="HY250" s="133"/>
      <c r="HZ250" s="133"/>
      <c r="IA250" s="133"/>
      <c r="IB250" s="133"/>
      <c r="IC250" s="133"/>
      <c r="ID250" s="133"/>
      <c r="IE250" s="133"/>
      <c r="IF250" s="133"/>
      <c r="IG250" s="133"/>
      <c r="IH250" s="133"/>
      <c r="II250" s="133"/>
      <c r="IJ250" s="133"/>
      <c r="IK250" s="133"/>
      <c r="IL250" s="133"/>
      <c r="IM250" s="133"/>
      <c r="IN250" s="133"/>
      <c r="IO250" s="133"/>
      <c r="IP250" s="133"/>
      <c r="IQ250" s="133"/>
      <c r="IR250" s="133"/>
      <c r="IS250" s="133"/>
      <c r="IT250" s="133"/>
      <c r="IU250" s="133"/>
      <c r="IV250" s="133"/>
    </row>
    <row r="251" spans="1:256" s="122" customFormat="1" ht="31.5">
      <c r="A251" s="142"/>
      <c r="B251" s="164" t="s">
        <v>631</v>
      </c>
      <c r="C251" s="150" t="s">
        <v>632</v>
      </c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133"/>
      <c r="CB251" s="133"/>
      <c r="CC251" s="133"/>
      <c r="CD251" s="133"/>
      <c r="CE251" s="133"/>
      <c r="CF251" s="133"/>
      <c r="CG251" s="133"/>
      <c r="CH251" s="133"/>
      <c r="CI251" s="133"/>
      <c r="CJ251" s="133"/>
      <c r="CK251" s="133"/>
      <c r="CL251" s="133"/>
      <c r="CM251" s="133"/>
      <c r="CN251" s="133"/>
      <c r="CO251" s="133"/>
      <c r="CP251" s="133"/>
      <c r="CQ251" s="133"/>
      <c r="CR251" s="133"/>
      <c r="CS251" s="133"/>
      <c r="CT251" s="133"/>
      <c r="CU251" s="133"/>
      <c r="CV251" s="133"/>
      <c r="CW251" s="133"/>
      <c r="CX251" s="133"/>
      <c r="CY251" s="133"/>
      <c r="CZ251" s="133"/>
      <c r="DA251" s="133"/>
      <c r="DB251" s="133"/>
      <c r="DC251" s="133"/>
      <c r="DD251" s="133"/>
      <c r="DE251" s="133"/>
      <c r="DF251" s="133"/>
      <c r="DG251" s="133"/>
      <c r="DH251" s="133"/>
      <c r="DI251" s="133"/>
      <c r="DJ251" s="133"/>
      <c r="DK251" s="133"/>
      <c r="DL251" s="133"/>
      <c r="DM251" s="133"/>
      <c r="DN251" s="133"/>
      <c r="DO251" s="133"/>
      <c r="DP251" s="133"/>
      <c r="DQ251" s="133"/>
      <c r="DR251" s="133"/>
      <c r="DS251" s="133"/>
      <c r="DT251" s="133"/>
      <c r="DU251" s="133"/>
      <c r="DV251" s="133"/>
      <c r="DW251" s="133"/>
      <c r="DX251" s="133"/>
      <c r="DY251" s="133"/>
      <c r="DZ251" s="133"/>
      <c r="EA251" s="133"/>
      <c r="EB251" s="133"/>
      <c r="EC251" s="133"/>
      <c r="ED251" s="133"/>
      <c r="EE251" s="133"/>
      <c r="EF251" s="133"/>
      <c r="EG251" s="133"/>
      <c r="EH251" s="133"/>
      <c r="EI251" s="133"/>
      <c r="EJ251" s="133"/>
      <c r="EK251" s="133"/>
      <c r="EL251" s="133"/>
      <c r="EM251" s="133"/>
      <c r="EN251" s="133"/>
      <c r="EO251" s="133"/>
      <c r="EP251" s="133"/>
      <c r="EQ251" s="133"/>
      <c r="ER251" s="133"/>
      <c r="ES251" s="133"/>
      <c r="ET251" s="133"/>
      <c r="EU251" s="133"/>
      <c r="EV251" s="133"/>
      <c r="EW251" s="133"/>
      <c r="EX251" s="133"/>
      <c r="EY251" s="133"/>
      <c r="EZ251" s="133"/>
      <c r="FA251" s="133"/>
      <c r="FB251" s="133"/>
      <c r="FC251" s="133"/>
      <c r="FD251" s="133"/>
      <c r="FE251" s="133"/>
      <c r="FF251" s="133"/>
      <c r="FG251" s="133"/>
      <c r="FH251" s="133"/>
      <c r="FI251" s="133"/>
      <c r="FJ251" s="133"/>
      <c r="FK251" s="133"/>
      <c r="FL251" s="133"/>
      <c r="FM251" s="133"/>
      <c r="FN251" s="133"/>
      <c r="FO251" s="133"/>
      <c r="FP251" s="133"/>
      <c r="FQ251" s="133"/>
      <c r="FR251" s="133"/>
      <c r="FS251" s="133"/>
      <c r="FT251" s="133"/>
      <c r="FU251" s="133"/>
      <c r="FV251" s="133"/>
      <c r="FW251" s="133"/>
      <c r="FX251" s="133"/>
      <c r="FY251" s="133"/>
      <c r="FZ251" s="133"/>
      <c r="GA251" s="133"/>
      <c r="GB251" s="133"/>
      <c r="GC251" s="133"/>
      <c r="GD251" s="133"/>
      <c r="GE251" s="133"/>
      <c r="GF251" s="133"/>
      <c r="GG251" s="133"/>
      <c r="GH251" s="133"/>
      <c r="GI251" s="133"/>
      <c r="GJ251" s="133"/>
      <c r="GK251" s="133"/>
      <c r="GL251" s="133"/>
      <c r="GM251" s="133"/>
      <c r="GN251" s="133"/>
      <c r="GO251" s="133"/>
      <c r="GP251" s="133"/>
      <c r="GQ251" s="133"/>
      <c r="GR251" s="133"/>
      <c r="GS251" s="133"/>
      <c r="GT251" s="133"/>
      <c r="GU251" s="133"/>
      <c r="GV251" s="133"/>
      <c r="GW251" s="133"/>
      <c r="GX251" s="133"/>
      <c r="GY251" s="133"/>
      <c r="GZ251" s="133"/>
      <c r="HA251" s="133"/>
      <c r="HB251" s="133"/>
      <c r="HC251" s="133"/>
      <c r="HD251" s="133"/>
      <c r="HE251" s="133"/>
      <c r="HF251" s="133"/>
      <c r="HG251" s="133"/>
      <c r="HH251" s="133"/>
      <c r="HI251" s="133"/>
      <c r="HJ251" s="133"/>
      <c r="HK251" s="133"/>
      <c r="HL251" s="133"/>
      <c r="HM251" s="133"/>
      <c r="HN251" s="133"/>
      <c r="HO251" s="133"/>
      <c r="HP251" s="133"/>
      <c r="HQ251" s="133"/>
      <c r="HR251" s="133"/>
      <c r="HS251" s="133"/>
      <c r="HT251" s="133"/>
      <c r="HU251" s="133"/>
      <c r="HV251" s="133"/>
      <c r="HW251" s="133"/>
      <c r="HX251" s="133"/>
      <c r="HY251" s="133"/>
      <c r="HZ251" s="133"/>
      <c r="IA251" s="133"/>
      <c r="IB251" s="133"/>
      <c r="IC251" s="133"/>
      <c r="ID251" s="133"/>
      <c r="IE251" s="133"/>
      <c r="IF251" s="133"/>
      <c r="IG251" s="133"/>
      <c r="IH251" s="133"/>
      <c r="II251" s="133"/>
      <c r="IJ251" s="133"/>
      <c r="IK251" s="133"/>
      <c r="IL251" s="133"/>
      <c r="IM251" s="133"/>
      <c r="IN251" s="133"/>
      <c r="IO251" s="133"/>
      <c r="IP251" s="133"/>
      <c r="IQ251" s="133"/>
      <c r="IR251" s="133"/>
      <c r="IS251" s="133"/>
      <c r="IT251" s="133"/>
      <c r="IU251" s="133"/>
      <c r="IV251" s="133"/>
    </row>
    <row r="252" spans="1:256" s="122" customFormat="1" ht="15.75">
      <c r="A252" s="142"/>
      <c r="B252" s="159" t="s">
        <v>633</v>
      </c>
      <c r="C252" s="148" t="s">
        <v>277</v>
      </c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3"/>
      <c r="CQ252" s="133"/>
      <c r="CR252" s="133"/>
      <c r="CS252" s="133"/>
      <c r="CT252" s="133"/>
      <c r="CU252" s="133"/>
      <c r="CV252" s="133"/>
      <c r="CW252" s="133"/>
      <c r="CX252" s="133"/>
      <c r="CY252" s="133"/>
      <c r="CZ252" s="133"/>
      <c r="DA252" s="133"/>
      <c r="DB252" s="133"/>
      <c r="DC252" s="133"/>
      <c r="DD252" s="133"/>
      <c r="DE252" s="133"/>
      <c r="DF252" s="133"/>
      <c r="DG252" s="133"/>
      <c r="DH252" s="133"/>
      <c r="DI252" s="133"/>
      <c r="DJ252" s="133"/>
      <c r="DK252" s="133"/>
      <c r="DL252" s="133"/>
      <c r="DM252" s="133"/>
      <c r="DN252" s="133"/>
      <c r="DO252" s="133"/>
      <c r="DP252" s="133"/>
      <c r="DQ252" s="133"/>
      <c r="DR252" s="133"/>
      <c r="DS252" s="133"/>
      <c r="DT252" s="133"/>
      <c r="DU252" s="133"/>
      <c r="DV252" s="133"/>
      <c r="DW252" s="133"/>
      <c r="DX252" s="133"/>
      <c r="DY252" s="133"/>
      <c r="DZ252" s="133"/>
      <c r="EA252" s="133"/>
      <c r="EB252" s="133"/>
      <c r="EC252" s="133"/>
      <c r="ED252" s="133"/>
      <c r="EE252" s="133"/>
      <c r="EF252" s="133"/>
      <c r="EG252" s="133"/>
      <c r="EH252" s="133"/>
      <c r="EI252" s="133"/>
      <c r="EJ252" s="133"/>
      <c r="EK252" s="133"/>
      <c r="EL252" s="133"/>
      <c r="EM252" s="133"/>
      <c r="EN252" s="133"/>
      <c r="EO252" s="133"/>
      <c r="EP252" s="133"/>
      <c r="EQ252" s="133"/>
      <c r="ER252" s="133"/>
      <c r="ES252" s="133"/>
      <c r="ET252" s="133"/>
      <c r="EU252" s="133"/>
      <c r="EV252" s="133"/>
      <c r="EW252" s="133"/>
      <c r="EX252" s="133"/>
      <c r="EY252" s="133"/>
      <c r="EZ252" s="133"/>
      <c r="FA252" s="133"/>
      <c r="FB252" s="133"/>
      <c r="FC252" s="133"/>
      <c r="FD252" s="133"/>
      <c r="FE252" s="133"/>
      <c r="FF252" s="133"/>
      <c r="FG252" s="133"/>
      <c r="FH252" s="133"/>
      <c r="FI252" s="133"/>
      <c r="FJ252" s="133"/>
      <c r="FK252" s="133"/>
      <c r="FL252" s="133"/>
      <c r="FM252" s="133"/>
      <c r="FN252" s="133"/>
      <c r="FO252" s="133"/>
      <c r="FP252" s="133"/>
      <c r="FQ252" s="133"/>
      <c r="FR252" s="133"/>
      <c r="FS252" s="133"/>
      <c r="FT252" s="133"/>
      <c r="FU252" s="133"/>
      <c r="FV252" s="133"/>
      <c r="FW252" s="133"/>
      <c r="FX252" s="133"/>
      <c r="FY252" s="133"/>
      <c r="FZ252" s="133"/>
      <c r="GA252" s="133"/>
      <c r="GB252" s="133"/>
      <c r="GC252" s="133"/>
      <c r="GD252" s="133"/>
      <c r="GE252" s="133"/>
      <c r="GF252" s="133"/>
      <c r="GG252" s="133"/>
      <c r="GH252" s="133"/>
      <c r="GI252" s="133"/>
      <c r="GJ252" s="133"/>
      <c r="GK252" s="133"/>
      <c r="GL252" s="133"/>
      <c r="GM252" s="133"/>
      <c r="GN252" s="133"/>
      <c r="GO252" s="133"/>
      <c r="GP252" s="133"/>
      <c r="GQ252" s="133"/>
      <c r="GR252" s="133"/>
      <c r="GS252" s="133"/>
      <c r="GT252" s="133"/>
      <c r="GU252" s="133"/>
      <c r="GV252" s="133"/>
      <c r="GW252" s="133"/>
      <c r="GX252" s="133"/>
      <c r="GY252" s="133"/>
      <c r="GZ252" s="133"/>
      <c r="HA252" s="133"/>
      <c r="HB252" s="133"/>
      <c r="HC252" s="133"/>
      <c r="HD252" s="133"/>
      <c r="HE252" s="133"/>
      <c r="HF252" s="133"/>
      <c r="HG252" s="133"/>
      <c r="HH252" s="133"/>
      <c r="HI252" s="133"/>
      <c r="HJ252" s="133"/>
      <c r="HK252" s="133"/>
      <c r="HL252" s="133"/>
      <c r="HM252" s="133"/>
      <c r="HN252" s="133"/>
      <c r="HO252" s="133"/>
      <c r="HP252" s="133"/>
      <c r="HQ252" s="133"/>
      <c r="HR252" s="133"/>
      <c r="HS252" s="133"/>
      <c r="HT252" s="133"/>
      <c r="HU252" s="133"/>
      <c r="HV252" s="133"/>
      <c r="HW252" s="133"/>
      <c r="HX252" s="133"/>
      <c r="HY252" s="133"/>
      <c r="HZ252" s="133"/>
      <c r="IA252" s="133"/>
      <c r="IB252" s="133"/>
      <c r="IC252" s="133"/>
      <c r="ID252" s="133"/>
      <c r="IE252" s="133"/>
      <c r="IF252" s="133"/>
      <c r="IG252" s="133"/>
      <c r="IH252" s="133"/>
      <c r="II252" s="133"/>
      <c r="IJ252" s="133"/>
      <c r="IK252" s="133"/>
      <c r="IL252" s="133"/>
      <c r="IM252" s="133"/>
      <c r="IN252" s="133"/>
      <c r="IO252" s="133"/>
      <c r="IP252" s="133"/>
      <c r="IQ252" s="133"/>
      <c r="IR252" s="133"/>
      <c r="IS252" s="133"/>
      <c r="IT252" s="133"/>
      <c r="IU252" s="133"/>
      <c r="IV252" s="133"/>
    </row>
    <row r="253" spans="1:256" s="122" customFormat="1" ht="15.75">
      <c r="A253" s="142"/>
      <c r="B253" s="143" t="s">
        <v>231</v>
      </c>
      <c r="C253" s="148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  <c r="CC253" s="133"/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3"/>
      <c r="CQ253" s="133"/>
      <c r="CR253" s="133"/>
      <c r="CS253" s="133"/>
      <c r="CT253" s="133"/>
      <c r="CU253" s="133"/>
      <c r="CV253" s="133"/>
      <c r="CW253" s="133"/>
      <c r="CX253" s="133"/>
      <c r="CY253" s="133"/>
      <c r="CZ253" s="133"/>
      <c r="DA253" s="133"/>
      <c r="DB253" s="133"/>
      <c r="DC253" s="133"/>
      <c r="DD253" s="133"/>
      <c r="DE253" s="133"/>
      <c r="DF253" s="133"/>
      <c r="DG253" s="133"/>
      <c r="DH253" s="133"/>
      <c r="DI253" s="133"/>
      <c r="DJ253" s="133"/>
      <c r="DK253" s="133"/>
      <c r="DL253" s="133"/>
      <c r="DM253" s="133"/>
      <c r="DN253" s="133"/>
      <c r="DO253" s="133"/>
      <c r="DP253" s="133"/>
      <c r="DQ253" s="133"/>
      <c r="DR253" s="133"/>
      <c r="DS253" s="133"/>
      <c r="DT253" s="133"/>
      <c r="DU253" s="133"/>
      <c r="DV253" s="133"/>
      <c r="DW253" s="133"/>
      <c r="DX253" s="133"/>
      <c r="DY253" s="133"/>
      <c r="DZ253" s="133"/>
      <c r="EA253" s="133"/>
      <c r="EB253" s="133"/>
      <c r="EC253" s="133"/>
      <c r="ED253" s="133"/>
      <c r="EE253" s="133"/>
      <c r="EF253" s="133"/>
      <c r="EG253" s="133"/>
      <c r="EH253" s="133"/>
      <c r="EI253" s="133"/>
      <c r="EJ253" s="133"/>
      <c r="EK253" s="133"/>
      <c r="EL253" s="133"/>
      <c r="EM253" s="133"/>
      <c r="EN253" s="133"/>
      <c r="EO253" s="133"/>
      <c r="EP253" s="133"/>
      <c r="EQ253" s="133"/>
      <c r="ER253" s="133"/>
      <c r="ES253" s="133"/>
      <c r="ET253" s="133"/>
      <c r="EU253" s="133"/>
      <c r="EV253" s="133"/>
      <c r="EW253" s="133"/>
      <c r="EX253" s="133"/>
      <c r="EY253" s="133"/>
      <c r="EZ253" s="133"/>
      <c r="FA253" s="133"/>
      <c r="FB253" s="133"/>
      <c r="FC253" s="133"/>
      <c r="FD253" s="133"/>
      <c r="FE253" s="133"/>
      <c r="FF253" s="133"/>
      <c r="FG253" s="133"/>
      <c r="FH253" s="133"/>
      <c r="FI253" s="133"/>
      <c r="FJ253" s="133"/>
      <c r="FK253" s="133"/>
      <c r="FL253" s="133"/>
      <c r="FM253" s="133"/>
      <c r="FN253" s="133"/>
      <c r="FO253" s="133"/>
      <c r="FP253" s="133"/>
      <c r="FQ253" s="133"/>
      <c r="FR253" s="133"/>
      <c r="FS253" s="133"/>
      <c r="FT253" s="133"/>
      <c r="FU253" s="133"/>
      <c r="FV253" s="133"/>
      <c r="FW253" s="133"/>
      <c r="FX253" s="133"/>
      <c r="FY253" s="133"/>
      <c r="FZ253" s="133"/>
      <c r="GA253" s="133"/>
      <c r="GB253" s="133"/>
      <c r="GC253" s="133"/>
      <c r="GD253" s="133"/>
      <c r="GE253" s="133"/>
      <c r="GF253" s="133"/>
      <c r="GG253" s="133"/>
      <c r="GH253" s="133"/>
      <c r="GI253" s="133"/>
      <c r="GJ253" s="133"/>
      <c r="GK253" s="133"/>
      <c r="GL253" s="133"/>
      <c r="GM253" s="133"/>
      <c r="GN253" s="133"/>
      <c r="GO253" s="133"/>
      <c r="GP253" s="133"/>
      <c r="GQ253" s="133"/>
      <c r="GR253" s="133"/>
      <c r="GS253" s="133"/>
      <c r="GT253" s="133"/>
      <c r="GU253" s="133"/>
      <c r="GV253" s="133"/>
      <c r="GW253" s="133"/>
      <c r="GX253" s="133"/>
      <c r="GY253" s="133"/>
      <c r="GZ253" s="133"/>
      <c r="HA253" s="133"/>
      <c r="HB253" s="133"/>
      <c r="HC253" s="133"/>
      <c r="HD253" s="133"/>
      <c r="HE253" s="133"/>
      <c r="HF253" s="133"/>
      <c r="HG253" s="133"/>
      <c r="HH253" s="133"/>
      <c r="HI253" s="133"/>
      <c r="HJ253" s="133"/>
      <c r="HK253" s="133"/>
      <c r="HL253" s="133"/>
      <c r="HM253" s="133"/>
      <c r="HN253" s="133"/>
      <c r="HO253" s="133"/>
      <c r="HP253" s="133"/>
      <c r="HQ253" s="133"/>
      <c r="HR253" s="133"/>
      <c r="HS253" s="133"/>
      <c r="HT253" s="133"/>
      <c r="HU253" s="133"/>
      <c r="HV253" s="133"/>
      <c r="HW253" s="133"/>
      <c r="HX253" s="133"/>
      <c r="HY253" s="133"/>
      <c r="HZ253" s="133"/>
      <c r="IA253" s="133"/>
      <c r="IB253" s="133"/>
      <c r="IC253" s="133"/>
      <c r="ID253" s="133"/>
      <c r="IE253" s="133"/>
      <c r="IF253" s="133"/>
      <c r="IG253" s="133"/>
      <c r="IH253" s="133"/>
      <c r="II253" s="133"/>
      <c r="IJ253" s="133"/>
      <c r="IK253" s="133"/>
      <c r="IL253" s="133"/>
      <c r="IM253" s="133"/>
      <c r="IN253" s="133"/>
      <c r="IO253" s="133"/>
      <c r="IP253" s="133"/>
      <c r="IQ253" s="133"/>
      <c r="IR253" s="133"/>
      <c r="IS253" s="133"/>
      <c r="IT253" s="133"/>
      <c r="IU253" s="133"/>
      <c r="IV253" s="133"/>
    </row>
    <row r="254" spans="1:256" s="122" customFormat="1" ht="15.75">
      <c r="A254" s="142"/>
      <c r="B254" s="145" t="s">
        <v>634</v>
      </c>
      <c r="C254" s="146" t="s">
        <v>189</v>
      </c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33"/>
      <c r="CI254" s="133"/>
      <c r="CJ254" s="133"/>
      <c r="CK254" s="133"/>
      <c r="CL254" s="133"/>
      <c r="CM254" s="133"/>
      <c r="CN254" s="133"/>
      <c r="CO254" s="133"/>
      <c r="CP254" s="133"/>
      <c r="CQ254" s="133"/>
      <c r="CR254" s="133"/>
      <c r="CS254" s="133"/>
      <c r="CT254" s="133"/>
      <c r="CU254" s="133"/>
      <c r="CV254" s="133"/>
      <c r="CW254" s="133"/>
      <c r="CX254" s="133"/>
      <c r="CY254" s="133"/>
      <c r="CZ254" s="133"/>
      <c r="DA254" s="133"/>
      <c r="DB254" s="133"/>
      <c r="DC254" s="133"/>
      <c r="DD254" s="133"/>
      <c r="DE254" s="133"/>
      <c r="DF254" s="133"/>
      <c r="DG254" s="133"/>
      <c r="DH254" s="133"/>
      <c r="DI254" s="133"/>
      <c r="DJ254" s="133"/>
      <c r="DK254" s="133"/>
      <c r="DL254" s="133"/>
      <c r="DM254" s="133"/>
      <c r="DN254" s="133"/>
      <c r="DO254" s="133"/>
      <c r="DP254" s="133"/>
      <c r="DQ254" s="133"/>
      <c r="DR254" s="133"/>
      <c r="DS254" s="133"/>
      <c r="DT254" s="133"/>
      <c r="DU254" s="133"/>
      <c r="DV254" s="133"/>
      <c r="DW254" s="133"/>
      <c r="DX254" s="133"/>
      <c r="DY254" s="133"/>
      <c r="DZ254" s="133"/>
      <c r="EA254" s="133"/>
      <c r="EB254" s="133"/>
      <c r="EC254" s="133"/>
      <c r="ED254" s="133"/>
      <c r="EE254" s="133"/>
      <c r="EF254" s="133"/>
      <c r="EG254" s="133"/>
      <c r="EH254" s="133"/>
      <c r="EI254" s="133"/>
      <c r="EJ254" s="133"/>
      <c r="EK254" s="133"/>
      <c r="EL254" s="133"/>
      <c r="EM254" s="133"/>
      <c r="EN254" s="133"/>
      <c r="EO254" s="133"/>
      <c r="EP254" s="133"/>
      <c r="EQ254" s="133"/>
      <c r="ER254" s="133"/>
      <c r="ES254" s="133"/>
      <c r="ET254" s="133"/>
      <c r="EU254" s="133"/>
      <c r="EV254" s="133"/>
      <c r="EW254" s="133"/>
      <c r="EX254" s="133"/>
      <c r="EY254" s="133"/>
      <c r="EZ254" s="133"/>
      <c r="FA254" s="133"/>
      <c r="FB254" s="133"/>
      <c r="FC254" s="133"/>
      <c r="FD254" s="133"/>
      <c r="FE254" s="133"/>
      <c r="FF254" s="133"/>
      <c r="FG254" s="133"/>
      <c r="FH254" s="133"/>
      <c r="FI254" s="133"/>
      <c r="FJ254" s="133"/>
      <c r="FK254" s="133"/>
      <c r="FL254" s="133"/>
      <c r="FM254" s="133"/>
      <c r="FN254" s="133"/>
      <c r="FO254" s="133"/>
      <c r="FP254" s="133"/>
      <c r="FQ254" s="133"/>
      <c r="FR254" s="133"/>
      <c r="FS254" s="133"/>
      <c r="FT254" s="133"/>
      <c r="FU254" s="133"/>
      <c r="FV254" s="133"/>
      <c r="FW254" s="133"/>
      <c r="FX254" s="133"/>
      <c r="FY254" s="133"/>
      <c r="FZ254" s="133"/>
      <c r="GA254" s="133"/>
      <c r="GB254" s="133"/>
      <c r="GC254" s="133"/>
      <c r="GD254" s="133"/>
      <c r="GE254" s="133"/>
      <c r="GF254" s="133"/>
      <c r="GG254" s="133"/>
      <c r="GH254" s="133"/>
      <c r="GI254" s="133"/>
      <c r="GJ254" s="133"/>
      <c r="GK254" s="133"/>
      <c r="GL254" s="133"/>
      <c r="GM254" s="133"/>
      <c r="GN254" s="133"/>
      <c r="GO254" s="133"/>
      <c r="GP254" s="133"/>
      <c r="GQ254" s="133"/>
      <c r="GR254" s="133"/>
      <c r="GS254" s="133"/>
      <c r="GT254" s="133"/>
      <c r="GU254" s="133"/>
      <c r="GV254" s="133"/>
      <c r="GW254" s="133"/>
      <c r="GX254" s="133"/>
      <c r="GY254" s="133"/>
      <c r="GZ254" s="133"/>
      <c r="HA254" s="133"/>
      <c r="HB254" s="133"/>
      <c r="HC254" s="133"/>
      <c r="HD254" s="133"/>
      <c r="HE254" s="133"/>
      <c r="HF254" s="133"/>
      <c r="HG254" s="133"/>
      <c r="HH254" s="133"/>
      <c r="HI254" s="133"/>
      <c r="HJ254" s="133"/>
      <c r="HK254" s="133"/>
      <c r="HL254" s="133"/>
      <c r="HM254" s="133"/>
      <c r="HN254" s="133"/>
      <c r="HO254" s="133"/>
      <c r="HP254" s="133"/>
      <c r="HQ254" s="133"/>
      <c r="HR254" s="133"/>
      <c r="HS254" s="133"/>
      <c r="HT254" s="133"/>
      <c r="HU254" s="133"/>
      <c r="HV254" s="133"/>
      <c r="HW254" s="133"/>
      <c r="HX254" s="133"/>
      <c r="HY254" s="133"/>
      <c r="HZ254" s="133"/>
      <c r="IA254" s="133"/>
      <c r="IB254" s="133"/>
      <c r="IC254" s="133"/>
      <c r="ID254" s="133"/>
      <c r="IE254" s="133"/>
      <c r="IF254" s="133"/>
      <c r="IG254" s="133"/>
      <c r="IH254" s="133"/>
      <c r="II254" s="133"/>
      <c r="IJ254" s="133"/>
      <c r="IK254" s="133"/>
      <c r="IL254" s="133"/>
      <c r="IM254" s="133"/>
      <c r="IN254" s="133"/>
      <c r="IO254" s="133"/>
      <c r="IP254" s="133"/>
      <c r="IQ254" s="133"/>
      <c r="IR254" s="133"/>
      <c r="IS254" s="133"/>
      <c r="IT254" s="133"/>
      <c r="IU254" s="133"/>
      <c r="IV254" s="133"/>
    </row>
    <row r="255" spans="1:256" s="122" customFormat="1" ht="31.5">
      <c r="A255" s="142"/>
      <c r="B255" s="156" t="s">
        <v>635</v>
      </c>
      <c r="C255" s="148" t="s">
        <v>190</v>
      </c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133"/>
      <c r="CI255" s="133"/>
      <c r="CJ255" s="133"/>
      <c r="CK255" s="133"/>
      <c r="CL255" s="133"/>
      <c r="CM255" s="133"/>
      <c r="CN255" s="133"/>
      <c r="CO255" s="133"/>
      <c r="CP255" s="133"/>
      <c r="CQ255" s="133"/>
      <c r="CR255" s="133"/>
      <c r="CS255" s="133"/>
      <c r="CT255" s="133"/>
      <c r="CU255" s="133"/>
      <c r="CV255" s="133"/>
      <c r="CW255" s="133"/>
      <c r="CX255" s="133"/>
      <c r="CY255" s="133"/>
      <c r="CZ255" s="133"/>
      <c r="DA255" s="133"/>
      <c r="DB255" s="133"/>
      <c r="DC255" s="133"/>
      <c r="DD255" s="133"/>
      <c r="DE255" s="133"/>
      <c r="DF255" s="133"/>
      <c r="DG255" s="133"/>
      <c r="DH255" s="133"/>
      <c r="DI255" s="133"/>
      <c r="DJ255" s="133"/>
      <c r="DK255" s="133"/>
      <c r="DL255" s="133"/>
      <c r="DM255" s="133"/>
      <c r="DN255" s="133"/>
      <c r="DO255" s="133"/>
      <c r="DP255" s="133"/>
      <c r="DQ255" s="133"/>
      <c r="DR255" s="133"/>
      <c r="DS255" s="133"/>
      <c r="DT255" s="133"/>
      <c r="DU255" s="133"/>
      <c r="DV255" s="133"/>
      <c r="DW255" s="133"/>
      <c r="DX255" s="133"/>
      <c r="DY255" s="133"/>
      <c r="DZ255" s="133"/>
      <c r="EA255" s="133"/>
      <c r="EB255" s="133"/>
      <c r="EC255" s="133"/>
      <c r="ED255" s="133"/>
      <c r="EE255" s="133"/>
      <c r="EF255" s="133"/>
      <c r="EG255" s="133"/>
      <c r="EH255" s="133"/>
      <c r="EI255" s="133"/>
      <c r="EJ255" s="133"/>
      <c r="EK255" s="133"/>
      <c r="EL255" s="133"/>
      <c r="EM255" s="133"/>
      <c r="EN255" s="133"/>
      <c r="EO255" s="133"/>
      <c r="EP255" s="133"/>
      <c r="EQ255" s="133"/>
      <c r="ER255" s="133"/>
      <c r="ES255" s="133"/>
      <c r="ET255" s="133"/>
      <c r="EU255" s="133"/>
      <c r="EV255" s="133"/>
      <c r="EW255" s="133"/>
      <c r="EX255" s="133"/>
      <c r="EY255" s="133"/>
      <c r="EZ255" s="133"/>
      <c r="FA255" s="133"/>
      <c r="FB255" s="133"/>
      <c r="FC255" s="133"/>
      <c r="FD255" s="133"/>
      <c r="FE255" s="133"/>
      <c r="FF255" s="133"/>
      <c r="FG255" s="133"/>
      <c r="FH255" s="133"/>
      <c r="FI255" s="133"/>
      <c r="FJ255" s="133"/>
      <c r="FK255" s="133"/>
      <c r="FL255" s="133"/>
      <c r="FM255" s="133"/>
      <c r="FN255" s="133"/>
      <c r="FO255" s="133"/>
      <c r="FP255" s="133"/>
      <c r="FQ255" s="133"/>
      <c r="FR255" s="133"/>
      <c r="FS255" s="133"/>
      <c r="FT255" s="133"/>
      <c r="FU255" s="133"/>
      <c r="FV255" s="133"/>
      <c r="FW255" s="133"/>
      <c r="FX255" s="133"/>
      <c r="FY255" s="133"/>
      <c r="FZ255" s="133"/>
      <c r="GA255" s="133"/>
      <c r="GB255" s="133"/>
      <c r="GC255" s="133"/>
      <c r="GD255" s="133"/>
      <c r="GE255" s="133"/>
      <c r="GF255" s="133"/>
      <c r="GG255" s="133"/>
      <c r="GH255" s="133"/>
      <c r="GI255" s="133"/>
      <c r="GJ255" s="133"/>
      <c r="GK255" s="133"/>
      <c r="GL255" s="133"/>
      <c r="GM255" s="133"/>
      <c r="GN255" s="133"/>
      <c r="GO255" s="133"/>
      <c r="GP255" s="133"/>
      <c r="GQ255" s="133"/>
      <c r="GR255" s="133"/>
      <c r="GS255" s="133"/>
      <c r="GT255" s="133"/>
      <c r="GU255" s="133"/>
      <c r="GV255" s="133"/>
      <c r="GW255" s="133"/>
      <c r="GX255" s="133"/>
      <c r="GY255" s="133"/>
      <c r="GZ255" s="133"/>
      <c r="HA255" s="133"/>
      <c r="HB255" s="133"/>
      <c r="HC255" s="133"/>
      <c r="HD255" s="133"/>
      <c r="HE255" s="133"/>
      <c r="HF255" s="133"/>
      <c r="HG255" s="133"/>
      <c r="HH255" s="133"/>
      <c r="HI255" s="133"/>
      <c r="HJ255" s="133"/>
      <c r="HK255" s="133"/>
      <c r="HL255" s="133"/>
      <c r="HM255" s="133"/>
      <c r="HN255" s="133"/>
      <c r="HO255" s="133"/>
      <c r="HP255" s="133"/>
      <c r="HQ255" s="133"/>
      <c r="HR255" s="133"/>
      <c r="HS255" s="133"/>
      <c r="HT255" s="133"/>
      <c r="HU255" s="133"/>
      <c r="HV255" s="133"/>
      <c r="HW255" s="133"/>
      <c r="HX255" s="133"/>
      <c r="HY255" s="133"/>
      <c r="HZ255" s="133"/>
      <c r="IA255" s="133"/>
      <c r="IB255" s="133"/>
      <c r="IC255" s="133"/>
      <c r="ID255" s="133"/>
      <c r="IE255" s="133"/>
      <c r="IF255" s="133"/>
      <c r="IG255" s="133"/>
      <c r="IH255" s="133"/>
      <c r="II255" s="133"/>
      <c r="IJ255" s="133"/>
      <c r="IK255" s="133"/>
      <c r="IL255" s="133"/>
      <c r="IM255" s="133"/>
      <c r="IN255" s="133"/>
      <c r="IO255" s="133"/>
      <c r="IP255" s="133"/>
      <c r="IQ255" s="133"/>
      <c r="IR255" s="133"/>
      <c r="IS255" s="133"/>
      <c r="IT255" s="133"/>
      <c r="IU255" s="133"/>
      <c r="IV255" s="133"/>
    </row>
    <row r="256" spans="1:256" s="122" customFormat="1" ht="15.75">
      <c r="A256" s="142"/>
      <c r="B256" s="164" t="s">
        <v>636</v>
      </c>
      <c r="C256" s="150" t="s">
        <v>637</v>
      </c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133"/>
      <c r="CB256" s="133"/>
      <c r="CC256" s="133"/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3"/>
      <c r="CQ256" s="133"/>
      <c r="CR256" s="133"/>
      <c r="CS256" s="133"/>
      <c r="CT256" s="133"/>
      <c r="CU256" s="133"/>
      <c r="CV256" s="133"/>
      <c r="CW256" s="133"/>
      <c r="CX256" s="133"/>
      <c r="CY256" s="133"/>
      <c r="CZ256" s="133"/>
      <c r="DA256" s="133"/>
      <c r="DB256" s="133"/>
      <c r="DC256" s="133"/>
      <c r="DD256" s="133"/>
      <c r="DE256" s="133"/>
      <c r="DF256" s="133"/>
      <c r="DG256" s="133"/>
      <c r="DH256" s="133"/>
      <c r="DI256" s="133"/>
      <c r="DJ256" s="133"/>
      <c r="DK256" s="133"/>
      <c r="DL256" s="133"/>
      <c r="DM256" s="133"/>
      <c r="DN256" s="133"/>
      <c r="DO256" s="133"/>
      <c r="DP256" s="133"/>
      <c r="DQ256" s="133"/>
      <c r="DR256" s="133"/>
      <c r="DS256" s="133"/>
      <c r="DT256" s="133"/>
      <c r="DU256" s="133"/>
      <c r="DV256" s="133"/>
      <c r="DW256" s="133"/>
      <c r="DX256" s="133"/>
      <c r="DY256" s="133"/>
      <c r="DZ256" s="133"/>
      <c r="EA256" s="133"/>
      <c r="EB256" s="133"/>
      <c r="EC256" s="133"/>
      <c r="ED256" s="133"/>
      <c r="EE256" s="133"/>
      <c r="EF256" s="133"/>
      <c r="EG256" s="133"/>
      <c r="EH256" s="133"/>
      <c r="EI256" s="133"/>
      <c r="EJ256" s="133"/>
      <c r="EK256" s="133"/>
      <c r="EL256" s="133"/>
      <c r="EM256" s="133"/>
      <c r="EN256" s="133"/>
      <c r="EO256" s="133"/>
      <c r="EP256" s="133"/>
      <c r="EQ256" s="133"/>
      <c r="ER256" s="133"/>
      <c r="ES256" s="133"/>
      <c r="ET256" s="133"/>
      <c r="EU256" s="133"/>
      <c r="EV256" s="133"/>
      <c r="EW256" s="133"/>
      <c r="EX256" s="133"/>
      <c r="EY256" s="133"/>
      <c r="EZ256" s="133"/>
      <c r="FA256" s="133"/>
      <c r="FB256" s="133"/>
      <c r="FC256" s="133"/>
      <c r="FD256" s="133"/>
      <c r="FE256" s="133"/>
      <c r="FF256" s="133"/>
      <c r="FG256" s="133"/>
      <c r="FH256" s="133"/>
      <c r="FI256" s="133"/>
      <c r="FJ256" s="133"/>
      <c r="FK256" s="133"/>
      <c r="FL256" s="133"/>
      <c r="FM256" s="133"/>
      <c r="FN256" s="133"/>
      <c r="FO256" s="133"/>
      <c r="FP256" s="133"/>
      <c r="FQ256" s="133"/>
      <c r="FR256" s="133"/>
      <c r="FS256" s="133"/>
      <c r="FT256" s="133"/>
      <c r="FU256" s="133"/>
      <c r="FV256" s="133"/>
      <c r="FW256" s="133"/>
      <c r="FX256" s="133"/>
      <c r="FY256" s="133"/>
      <c r="FZ256" s="133"/>
      <c r="GA256" s="133"/>
      <c r="GB256" s="133"/>
      <c r="GC256" s="133"/>
      <c r="GD256" s="133"/>
      <c r="GE256" s="133"/>
      <c r="GF256" s="133"/>
      <c r="GG256" s="133"/>
      <c r="GH256" s="133"/>
      <c r="GI256" s="133"/>
      <c r="GJ256" s="133"/>
      <c r="GK256" s="133"/>
      <c r="GL256" s="133"/>
      <c r="GM256" s="133"/>
      <c r="GN256" s="133"/>
      <c r="GO256" s="133"/>
      <c r="GP256" s="133"/>
      <c r="GQ256" s="133"/>
      <c r="GR256" s="133"/>
      <c r="GS256" s="133"/>
      <c r="GT256" s="133"/>
      <c r="GU256" s="133"/>
      <c r="GV256" s="133"/>
      <c r="GW256" s="133"/>
      <c r="GX256" s="133"/>
      <c r="GY256" s="133"/>
      <c r="GZ256" s="133"/>
      <c r="HA256" s="133"/>
      <c r="HB256" s="133"/>
      <c r="HC256" s="133"/>
      <c r="HD256" s="133"/>
      <c r="HE256" s="133"/>
      <c r="HF256" s="133"/>
      <c r="HG256" s="133"/>
      <c r="HH256" s="133"/>
      <c r="HI256" s="133"/>
      <c r="HJ256" s="133"/>
      <c r="HK256" s="133"/>
      <c r="HL256" s="133"/>
      <c r="HM256" s="133"/>
      <c r="HN256" s="133"/>
      <c r="HO256" s="133"/>
      <c r="HP256" s="133"/>
      <c r="HQ256" s="133"/>
      <c r="HR256" s="133"/>
      <c r="HS256" s="133"/>
      <c r="HT256" s="133"/>
      <c r="HU256" s="133"/>
      <c r="HV256" s="133"/>
      <c r="HW256" s="133"/>
      <c r="HX256" s="133"/>
      <c r="HY256" s="133"/>
      <c r="HZ256" s="133"/>
      <c r="IA256" s="133"/>
      <c r="IB256" s="133"/>
      <c r="IC256" s="133"/>
      <c r="ID256" s="133"/>
      <c r="IE256" s="133"/>
      <c r="IF256" s="133"/>
      <c r="IG256" s="133"/>
      <c r="IH256" s="133"/>
      <c r="II256" s="133"/>
      <c r="IJ256" s="133"/>
      <c r="IK256" s="133"/>
      <c r="IL256" s="133"/>
      <c r="IM256" s="133"/>
      <c r="IN256" s="133"/>
      <c r="IO256" s="133"/>
      <c r="IP256" s="133"/>
      <c r="IQ256" s="133"/>
      <c r="IR256" s="133"/>
      <c r="IS256" s="133"/>
      <c r="IT256" s="133"/>
      <c r="IU256" s="133"/>
      <c r="IV256" s="133"/>
    </row>
    <row r="257" spans="1:256" s="122" customFormat="1" ht="15.75">
      <c r="A257" s="142"/>
      <c r="B257" s="164" t="s">
        <v>638</v>
      </c>
      <c r="C257" s="150" t="s">
        <v>639</v>
      </c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133"/>
      <c r="CB257" s="133"/>
      <c r="CC257" s="133"/>
      <c r="CD257" s="133"/>
      <c r="CE257" s="133"/>
      <c r="CF257" s="133"/>
      <c r="CG257" s="133"/>
      <c r="CH257" s="133"/>
      <c r="CI257" s="133"/>
      <c r="CJ257" s="133"/>
      <c r="CK257" s="133"/>
      <c r="CL257" s="133"/>
      <c r="CM257" s="133"/>
      <c r="CN257" s="133"/>
      <c r="CO257" s="133"/>
      <c r="CP257" s="133"/>
      <c r="CQ257" s="133"/>
      <c r="CR257" s="133"/>
      <c r="CS257" s="133"/>
      <c r="CT257" s="133"/>
      <c r="CU257" s="133"/>
      <c r="CV257" s="133"/>
      <c r="CW257" s="133"/>
      <c r="CX257" s="133"/>
      <c r="CY257" s="133"/>
      <c r="CZ257" s="133"/>
      <c r="DA257" s="133"/>
      <c r="DB257" s="133"/>
      <c r="DC257" s="133"/>
      <c r="DD257" s="133"/>
      <c r="DE257" s="133"/>
      <c r="DF257" s="133"/>
      <c r="DG257" s="133"/>
      <c r="DH257" s="133"/>
      <c r="DI257" s="133"/>
      <c r="DJ257" s="133"/>
      <c r="DK257" s="133"/>
      <c r="DL257" s="133"/>
      <c r="DM257" s="133"/>
      <c r="DN257" s="133"/>
      <c r="DO257" s="133"/>
      <c r="DP257" s="133"/>
      <c r="DQ257" s="133"/>
      <c r="DR257" s="133"/>
      <c r="DS257" s="133"/>
      <c r="DT257" s="133"/>
      <c r="DU257" s="133"/>
      <c r="DV257" s="133"/>
      <c r="DW257" s="133"/>
      <c r="DX257" s="133"/>
      <c r="DY257" s="133"/>
      <c r="DZ257" s="133"/>
      <c r="EA257" s="133"/>
      <c r="EB257" s="133"/>
      <c r="EC257" s="133"/>
      <c r="ED257" s="133"/>
      <c r="EE257" s="133"/>
      <c r="EF257" s="133"/>
      <c r="EG257" s="133"/>
      <c r="EH257" s="133"/>
      <c r="EI257" s="133"/>
      <c r="EJ257" s="133"/>
      <c r="EK257" s="133"/>
      <c r="EL257" s="133"/>
      <c r="EM257" s="133"/>
      <c r="EN257" s="133"/>
      <c r="EO257" s="133"/>
      <c r="EP257" s="133"/>
      <c r="EQ257" s="133"/>
      <c r="ER257" s="133"/>
      <c r="ES257" s="133"/>
      <c r="ET257" s="133"/>
      <c r="EU257" s="133"/>
      <c r="EV257" s="133"/>
      <c r="EW257" s="133"/>
      <c r="EX257" s="133"/>
      <c r="EY257" s="133"/>
      <c r="EZ257" s="133"/>
      <c r="FA257" s="133"/>
      <c r="FB257" s="133"/>
      <c r="FC257" s="133"/>
      <c r="FD257" s="133"/>
      <c r="FE257" s="133"/>
      <c r="FF257" s="133"/>
      <c r="FG257" s="133"/>
      <c r="FH257" s="133"/>
      <c r="FI257" s="133"/>
      <c r="FJ257" s="133"/>
      <c r="FK257" s="133"/>
      <c r="FL257" s="133"/>
      <c r="FM257" s="133"/>
      <c r="FN257" s="133"/>
      <c r="FO257" s="133"/>
      <c r="FP257" s="133"/>
      <c r="FQ257" s="133"/>
      <c r="FR257" s="133"/>
      <c r="FS257" s="133"/>
      <c r="FT257" s="133"/>
      <c r="FU257" s="133"/>
      <c r="FV257" s="133"/>
      <c r="FW257" s="133"/>
      <c r="FX257" s="133"/>
      <c r="FY257" s="133"/>
      <c r="FZ257" s="133"/>
      <c r="GA257" s="133"/>
      <c r="GB257" s="133"/>
      <c r="GC257" s="133"/>
      <c r="GD257" s="133"/>
      <c r="GE257" s="133"/>
      <c r="GF257" s="133"/>
      <c r="GG257" s="133"/>
      <c r="GH257" s="133"/>
      <c r="GI257" s="133"/>
      <c r="GJ257" s="133"/>
      <c r="GK257" s="133"/>
      <c r="GL257" s="133"/>
      <c r="GM257" s="133"/>
      <c r="GN257" s="133"/>
      <c r="GO257" s="133"/>
      <c r="GP257" s="133"/>
      <c r="GQ257" s="133"/>
      <c r="GR257" s="133"/>
      <c r="GS257" s="133"/>
      <c r="GT257" s="133"/>
      <c r="GU257" s="133"/>
      <c r="GV257" s="133"/>
      <c r="GW257" s="133"/>
      <c r="GX257" s="133"/>
      <c r="GY257" s="133"/>
      <c r="GZ257" s="133"/>
      <c r="HA257" s="133"/>
      <c r="HB257" s="133"/>
      <c r="HC257" s="133"/>
      <c r="HD257" s="133"/>
      <c r="HE257" s="133"/>
      <c r="HF257" s="133"/>
      <c r="HG257" s="133"/>
      <c r="HH257" s="133"/>
      <c r="HI257" s="133"/>
      <c r="HJ257" s="133"/>
      <c r="HK257" s="133"/>
      <c r="HL257" s="133"/>
      <c r="HM257" s="133"/>
      <c r="HN257" s="133"/>
      <c r="HO257" s="133"/>
      <c r="HP257" s="133"/>
      <c r="HQ257" s="133"/>
      <c r="HR257" s="133"/>
      <c r="HS257" s="133"/>
      <c r="HT257" s="133"/>
      <c r="HU257" s="133"/>
      <c r="HV257" s="133"/>
      <c r="HW257" s="133"/>
      <c r="HX257" s="133"/>
      <c r="HY257" s="133"/>
      <c r="HZ257" s="133"/>
      <c r="IA257" s="133"/>
      <c r="IB257" s="133"/>
      <c r="IC257" s="133"/>
      <c r="ID257" s="133"/>
      <c r="IE257" s="133"/>
      <c r="IF257" s="133"/>
      <c r="IG257" s="133"/>
      <c r="IH257" s="133"/>
      <c r="II257" s="133"/>
      <c r="IJ257" s="133"/>
      <c r="IK257" s="133"/>
      <c r="IL257" s="133"/>
      <c r="IM257" s="133"/>
      <c r="IN257" s="133"/>
      <c r="IO257" s="133"/>
      <c r="IP257" s="133"/>
      <c r="IQ257" s="133"/>
      <c r="IR257" s="133"/>
      <c r="IS257" s="133"/>
      <c r="IT257" s="133"/>
      <c r="IU257" s="133"/>
      <c r="IV257" s="133"/>
    </row>
    <row r="258" spans="1:256" s="122" customFormat="1" ht="15.75">
      <c r="A258" s="142"/>
      <c r="B258" s="156" t="s">
        <v>640</v>
      </c>
      <c r="C258" s="148" t="s">
        <v>191</v>
      </c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3"/>
      <c r="CN258" s="133"/>
      <c r="CO258" s="133"/>
      <c r="CP258" s="133"/>
      <c r="CQ258" s="133"/>
      <c r="CR258" s="133"/>
      <c r="CS258" s="133"/>
      <c r="CT258" s="133"/>
      <c r="CU258" s="133"/>
      <c r="CV258" s="133"/>
      <c r="CW258" s="133"/>
      <c r="CX258" s="133"/>
      <c r="CY258" s="133"/>
      <c r="CZ258" s="133"/>
      <c r="DA258" s="133"/>
      <c r="DB258" s="133"/>
      <c r="DC258" s="133"/>
      <c r="DD258" s="133"/>
      <c r="DE258" s="133"/>
      <c r="DF258" s="133"/>
      <c r="DG258" s="133"/>
      <c r="DH258" s="133"/>
      <c r="DI258" s="133"/>
      <c r="DJ258" s="133"/>
      <c r="DK258" s="133"/>
      <c r="DL258" s="133"/>
      <c r="DM258" s="133"/>
      <c r="DN258" s="133"/>
      <c r="DO258" s="133"/>
      <c r="DP258" s="133"/>
      <c r="DQ258" s="133"/>
      <c r="DR258" s="133"/>
      <c r="DS258" s="133"/>
      <c r="DT258" s="133"/>
      <c r="DU258" s="133"/>
      <c r="DV258" s="133"/>
      <c r="DW258" s="133"/>
      <c r="DX258" s="133"/>
      <c r="DY258" s="133"/>
      <c r="DZ258" s="133"/>
      <c r="EA258" s="133"/>
      <c r="EB258" s="133"/>
      <c r="EC258" s="133"/>
      <c r="ED258" s="133"/>
      <c r="EE258" s="133"/>
      <c r="EF258" s="133"/>
      <c r="EG258" s="133"/>
      <c r="EH258" s="133"/>
      <c r="EI258" s="133"/>
      <c r="EJ258" s="133"/>
      <c r="EK258" s="133"/>
      <c r="EL258" s="133"/>
      <c r="EM258" s="133"/>
      <c r="EN258" s="133"/>
      <c r="EO258" s="133"/>
      <c r="EP258" s="133"/>
      <c r="EQ258" s="133"/>
      <c r="ER258" s="133"/>
      <c r="ES258" s="133"/>
      <c r="ET258" s="133"/>
      <c r="EU258" s="133"/>
      <c r="EV258" s="133"/>
      <c r="EW258" s="133"/>
      <c r="EX258" s="133"/>
      <c r="EY258" s="133"/>
      <c r="EZ258" s="133"/>
      <c r="FA258" s="133"/>
      <c r="FB258" s="133"/>
      <c r="FC258" s="133"/>
      <c r="FD258" s="133"/>
      <c r="FE258" s="133"/>
      <c r="FF258" s="133"/>
      <c r="FG258" s="133"/>
      <c r="FH258" s="133"/>
      <c r="FI258" s="133"/>
      <c r="FJ258" s="133"/>
      <c r="FK258" s="133"/>
      <c r="FL258" s="133"/>
      <c r="FM258" s="133"/>
      <c r="FN258" s="133"/>
      <c r="FO258" s="133"/>
      <c r="FP258" s="133"/>
      <c r="FQ258" s="133"/>
      <c r="FR258" s="133"/>
      <c r="FS258" s="133"/>
      <c r="FT258" s="133"/>
      <c r="FU258" s="133"/>
      <c r="FV258" s="133"/>
      <c r="FW258" s="133"/>
      <c r="FX258" s="133"/>
      <c r="FY258" s="133"/>
      <c r="FZ258" s="133"/>
      <c r="GA258" s="133"/>
      <c r="GB258" s="133"/>
      <c r="GC258" s="133"/>
      <c r="GD258" s="133"/>
      <c r="GE258" s="133"/>
      <c r="GF258" s="133"/>
      <c r="GG258" s="133"/>
      <c r="GH258" s="133"/>
      <c r="GI258" s="133"/>
      <c r="GJ258" s="133"/>
      <c r="GK258" s="133"/>
      <c r="GL258" s="133"/>
      <c r="GM258" s="133"/>
      <c r="GN258" s="133"/>
      <c r="GO258" s="133"/>
      <c r="GP258" s="133"/>
      <c r="GQ258" s="133"/>
      <c r="GR258" s="133"/>
      <c r="GS258" s="133"/>
      <c r="GT258" s="133"/>
      <c r="GU258" s="133"/>
      <c r="GV258" s="133"/>
      <c r="GW258" s="133"/>
      <c r="GX258" s="133"/>
      <c r="GY258" s="133"/>
      <c r="GZ258" s="133"/>
      <c r="HA258" s="133"/>
      <c r="HB258" s="133"/>
      <c r="HC258" s="133"/>
      <c r="HD258" s="133"/>
      <c r="HE258" s="133"/>
      <c r="HF258" s="133"/>
      <c r="HG258" s="133"/>
      <c r="HH258" s="133"/>
      <c r="HI258" s="133"/>
      <c r="HJ258" s="133"/>
      <c r="HK258" s="133"/>
      <c r="HL258" s="133"/>
      <c r="HM258" s="133"/>
      <c r="HN258" s="133"/>
      <c r="HO258" s="133"/>
      <c r="HP258" s="133"/>
      <c r="HQ258" s="133"/>
      <c r="HR258" s="133"/>
      <c r="HS258" s="133"/>
      <c r="HT258" s="133"/>
      <c r="HU258" s="133"/>
      <c r="HV258" s="133"/>
      <c r="HW258" s="133"/>
      <c r="HX258" s="133"/>
      <c r="HY258" s="133"/>
      <c r="HZ258" s="133"/>
      <c r="IA258" s="133"/>
      <c r="IB258" s="133"/>
      <c r="IC258" s="133"/>
      <c r="ID258" s="133"/>
      <c r="IE258" s="133"/>
      <c r="IF258" s="133"/>
      <c r="IG258" s="133"/>
      <c r="IH258" s="133"/>
      <c r="II258" s="133"/>
      <c r="IJ258" s="133"/>
      <c r="IK258" s="133"/>
      <c r="IL258" s="133"/>
      <c r="IM258" s="133"/>
      <c r="IN258" s="133"/>
      <c r="IO258" s="133"/>
      <c r="IP258" s="133"/>
      <c r="IQ258" s="133"/>
      <c r="IR258" s="133"/>
      <c r="IS258" s="133"/>
      <c r="IT258" s="133"/>
      <c r="IU258" s="133"/>
      <c r="IV258" s="133"/>
    </row>
    <row r="259" spans="1:256" s="122" customFormat="1" ht="15.75">
      <c r="A259" s="142"/>
      <c r="B259" s="164" t="s">
        <v>641</v>
      </c>
      <c r="C259" s="150" t="s">
        <v>642</v>
      </c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3"/>
      <c r="CQ259" s="133"/>
      <c r="CR259" s="133"/>
      <c r="CS259" s="133"/>
      <c r="CT259" s="133"/>
      <c r="CU259" s="133"/>
      <c r="CV259" s="133"/>
      <c r="CW259" s="133"/>
      <c r="CX259" s="133"/>
      <c r="CY259" s="133"/>
      <c r="CZ259" s="133"/>
      <c r="DA259" s="133"/>
      <c r="DB259" s="133"/>
      <c r="DC259" s="133"/>
      <c r="DD259" s="133"/>
      <c r="DE259" s="133"/>
      <c r="DF259" s="133"/>
      <c r="DG259" s="133"/>
      <c r="DH259" s="133"/>
      <c r="DI259" s="133"/>
      <c r="DJ259" s="133"/>
      <c r="DK259" s="133"/>
      <c r="DL259" s="133"/>
      <c r="DM259" s="133"/>
      <c r="DN259" s="133"/>
      <c r="DO259" s="133"/>
      <c r="DP259" s="133"/>
      <c r="DQ259" s="133"/>
      <c r="DR259" s="133"/>
      <c r="DS259" s="133"/>
      <c r="DT259" s="133"/>
      <c r="DU259" s="133"/>
      <c r="DV259" s="133"/>
      <c r="DW259" s="133"/>
      <c r="DX259" s="133"/>
      <c r="DY259" s="133"/>
      <c r="DZ259" s="133"/>
      <c r="EA259" s="133"/>
      <c r="EB259" s="133"/>
      <c r="EC259" s="133"/>
      <c r="ED259" s="133"/>
      <c r="EE259" s="133"/>
      <c r="EF259" s="133"/>
      <c r="EG259" s="133"/>
      <c r="EH259" s="133"/>
      <c r="EI259" s="133"/>
      <c r="EJ259" s="133"/>
      <c r="EK259" s="133"/>
      <c r="EL259" s="133"/>
      <c r="EM259" s="133"/>
      <c r="EN259" s="133"/>
      <c r="EO259" s="133"/>
      <c r="EP259" s="133"/>
      <c r="EQ259" s="133"/>
      <c r="ER259" s="133"/>
      <c r="ES259" s="133"/>
      <c r="ET259" s="133"/>
      <c r="EU259" s="133"/>
      <c r="EV259" s="133"/>
      <c r="EW259" s="133"/>
      <c r="EX259" s="133"/>
      <c r="EY259" s="133"/>
      <c r="EZ259" s="133"/>
      <c r="FA259" s="133"/>
      <c r="FB259" s="133"/>
      <c r="FC259" s="133"/>
      <c r="FD259" s="133"/>
      <c r="FE259" s="133"/>
      <c r="FF259" s="133"/>
      <c r="FG259" s="133"/>
      <c r="FH259" s="133"/>
      <c r="FI259" s="133"/>
      <c r="FJ259" s="133"/>
      <c r="FK259" s="133"/>
      <c r="FL259" s="133"/>
      <c r="FM259" s="133"/>
      <c r="FN259" s="133"/>
      <c r="FO259" s="133"/>
      <c r="FP259" s="133"/>
      <c r="FQ259" s="133"/>
      <c r="FR259" s="133"/>
      <c r="FS259" s="133"/>
      <c r="FT259" s="133"/>
      <c r="FU259" s="133"/>
      <c r="FV259" s="133"/>
      <c r="FW259" s="133"/>
      <c r="FX259" s="133"/>
      <c r="FY259" s="133"/>
      <c r="FZ259" s="133"/>
      <c r="GA259" s="133"/>
      <c r="GB259" s="133"/>
      <c r="GC259" s="133"/>
      <c r="GD259" s="133"/>
      <c r="GE259" s="133"/>
      <c r="GF259" s="133"/>
      <c r="GG259" s="133"/>
      <c r="GH259" s="133"/>
      <c r="GI259" s="133"/>
      <c r="GJ259" s="133"/>
      <c r="GK259" s="133"/>
      <c r="GL259" s="133"/>
      <c r="GM259" s="133"/>
      <c r="GN259" s="133"/>
      <c r="GO259" s="133"/>
      <c r="GP259" s="133"/>
      <c r="GQ259" s="133"/>
      <c r="GR259" s="133"/>
      <c r="GS259" s="133"/>
      <c r="GT259" s="133"/>
      <c r="GU259" s="133"/>
      <c r="GV259" s="133"/>
      <c r="GW259" s="133"/>
      <c r="GX259" s="133"/>
      <c r="GY259" s="133"/>
      <c r="GZ259" s="133"/>
      <c r="HA259" s="133"/>
      <c r="HB259" s="133"/>
      <c r="HC259" s="133"/>
      <c r="HD259" s="133"/>
      <c r="HE259" s="133"/>
      <c r="HF259" s="133"/>
      <c r="HG259" s="133"/>
      <c r="HH259" s="133"/>
      <c r="HI259" s="133"/>
      <c r="HJ259" s="133"/>
      <c r="HK259" s="133"/>
      <c r="HL259" s="133"/>
      <c r="HM259" s="133"/>
      <c r="HN259" s="133"/>
      <c r="HO259" s="133"/>
      <c r="HP259" s="133"/>
      <c r="HQ259" s="133"/>
      <c r="HR259" s="133"/>
      <c r="HS259" s="133"/>
      <c r="HT259" s="133"/>
      <c r="HU259" s="133"/>
      <c r="HV259" s="133"/>
      <c r="HW259" s="133"/>
      <c r="HX259" s="133"/>
      <c r="HY259" s="133"/>
      <c r="HZ259" s="133"/>
      <c r="IA259" s="133"/>
      <c r="IB259" s="133"/>
      <c r="IC259" s="133"/>
      <c r="ID259" s="133"/>
      <c r="IE259" s="133"/>
      <c r="IF259" s="133"/>
      <c r="IG259" s="133"/>
      <c r="IH259" s="133"/>
      <c r="II259" s="133"/>
      <c r="IJ259" s="133"/>
      <c r="IK259" s="133"/>
      <c r="IL259" s="133"/>
      <c r="IM259" s="133"/>
      <c r="IN259" s="133"/>
      <c r="IO259" s="133"/>
      <c r="IP259" s="133"/>
      <c r="IQ259" s="133"/>
      <c r="IR259" s="133"/>
      <c r="IS259" s="133"/>
      <c r="IT259" s="133"/>
      <c r="IU259" s="133"/>
      <c r="IV259" s="133"/>
    </row>
    <row r="260" spans="1:256" s="122" customFormat="1" ht="15.75">
      <c r="A260" s="142"/>
      <c r="B260" s="164" t="s">
        <v>643</v>
      </c>
      <c r="C260" s="150" t="s">
        <v>644</v>
      </c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3"/>
      <c r="CQ260" s="133"/>
      <c r="CR260" s="133"/>
      <c r="CS260" s="133"/>
      <c r="CT260" s="133"/>
      <c r="CU260" s="133"/>
      <c r="CV260" s="133"/>
      <c r="CW260" s="133"/>
      <c r="CX260" s="133"/>
      <c r="CY260" s="133"/>
      <c r="CZ260" s="133"/>
      <c r="DA260" s="133"/>
      <c r="DB260" s="133"/>
      <c r="DC260" s="133"/>
      <c r="DD260" s="133"/>
      <c r="DE260" s="133"/>
      <c r="DF260" s="133"/>
      <c r="DG260" s="133"/>
      <c r="DH260" s="133"/>
      <c r="DI260" s="133"/>
      <c r="DJ260" s="133"/>
      <c r="DK260" s="133"/>
      <c r="DL260" s="133"/>
      <c r="DM260" s="133"/>
      <c r="DN260" s="133"/>
      <c r="DO260" s="133"/>
      <c r="DP260" s="133"/>
      <c r="DQ260" s="133"/>
      <c r="DR260" s="133"/>
      <c r="DS260" s="133"/>
      <c r="DT260" s="133"/>
      <c r="DU260" s="133"/>
      <c r="DV260" s="133"/>
      <c r="DW260" s="133"/>
      <c r="DX260" s="133"/>
      <c r="DY260" s="133"/>
      <c r="DZ260" s="133"/>
      <c r="EA260" s="133"/>
      <c r="EB260" s="133"/>
      <c r="EC260" s="133"/>
      <c r="ED260" s="133"/>
      <c r="EE260" s="133"/>
      <c r="EF260" s="133"/>
      <c r="EG260" s="133"/>
      <c r="EH260" s="133"/>
      <c r="EI260" s="133"/>
      <c r="EJ260" s="133"/>
      <c r="EK260" s="133"/>
      <c r="EL260" s="133"/>
      <c r="EM260" s="133"/>
      <c r="EN260" s="133"/>
      <c r="EO260" s="133"/>
      <c r="EP260" s="133"/>
      <c r="EQ260" s="133"/>
      <c r="ER260" s="133"/>
      <c r="ES260" s="133"/>
      <c r="ET260" s="133"/>
      <c r="EU260" s="133"/>
      <c r="EV260" s="133"/>
      <c r="EW260" s="133"/>
      <c r="EX260" s="133"/>
      <c r="EY260" s="133"/>
      <c r="EZ260" s="133"/>
      <c r="FA260" s="133"/>
      <c r="FB260" s="133"/>
      <c r="FC260" s="133"/>
      <c r="FD260" s="133"/>
      <c r="FE260" s="133"/>
      <c r="FF260" s="133"/>
      <c r="FG260" s="133"/>
      <c r="FH260" s="133"/>
      <c r="FI260" s="133"/>
      <c r="FJ260" s="133"/>
      <c r="FK260" s="133"/>
      <c r="FL260" s="133"/>
      <c r="FM260" s="133"/>
      <c r="FN260" s="133"/>
      <c r="FO260" s="133"/>
      <c r="FP260" s="133"/>
      <c r="FQ260" s="133"/>
      <c r="FR260" s="133"/>
      <c r="FS260" s="133"/>
      <c r="FT260" s="133"/>
      <c r="FU260" s="133"/>
      <c r="FV260" s="133"/>
      <c r="FW260" s="133"/>
      <c r="FX260" s="133"/>
      <c r="FY260" s="133"/>
      <c r="FZ260" s="133"/>
      <c r="GA260" s="133"/>
      <c r="GB260" s="133"/>
      <c r="GC260" s="133"/>
      <c r="GD260" s="133"/>
      <c r="GE260" s="133"/>
      <c r="GF260" s="133"/>
      <c r="GG260" s="133"/>
      <c r="GH260" s="133"/>
      <c r="GI260" s="133"/>
      <c r="GJ260" s="133"/>
      <c r="GK260" s="133"/>
      <c r="GL260" s="133"/>
      <c r="GM260" s="133"/>
      <c r="GN260" s="133"/>
      <c r="GO260" s="133"/>
      <c r="GP260" s="133"/>
      <c r="GQ260" s="133"/>
      <c r="GR260" s="133"/>
      <c r="GS260" s="133"/>
      <c r="GT260" s="133"/>
      <c r="GU260" s="133"/>
      <c r="GV260" s="133"/>
      <c r="GW260" s="133"/>
      <c r="GX260" s="133"/>
      <c r="GY260" s="133"/>
      <c r="GZ260" s="133"/>
      <c r="HA260" s="133"/>
      <c r="HB260" s="133"/>
      <c r="HC260" s="133"/>
      <c r="HD260" s="133"/>
      <c r="HE260" s="133"/>
      <c r="HF260" s="133"/>
      <c r="HG260" s="133"/>
      <c r="HH260" s="133"/>
      <c r="HI260" s="133"/>
      <c r="HJ260" s="133"/>
      <c r="HK260" s="133"/>
      <c r="HL260" s="133"/>
      <c r="HM260" s="133"/>
      <c r="HN260" s="133"/>
      <c r="HO260" s="133"/>
      <c r="HP260" s="133"/>
      <c r="HQ260" s="133"/>
      <c r="HR260" s="133"/>
      <c r="HS260" s="133"/>
      <c r="HT260" s="133"/>
      <c r="HU260" s="133"/>
      <c r="HV260" s="133"/>
      <c r="HW260" s="133"/>
      <c r="HX260" s="133"/>
      <c r="HY260" s="133"/>
      <c r="HZ260" s="133"/>
      <c r="IA260" s="133"/>
      <c r="IB260" s="133"/>
      <c r="IC260" s="133"/>
      <c r="ID260" s="133"/>
      <c r="IE260" s="133"/>
      <c r="IF260" s="133"/>
      <c r="IG260" s="133"/>
      <c r="IH260" s="133"/>
      <c r="II260" s="133"/>
      <c r="IJ260" s="133"/>
      <c r="IK260" s="133"/>
      <c r="IL260" s="133"/>
      <c r="IM260" s="133"/>
      <c r="IN260" s="133"/>
      <c r="IO260" s="133"/>
      <c r="IP260" s="133"/>
      <c r="IQ260" s="133"/>
      <c r="IR260" s="133"/>
      <c r="IS260" s="133"/>
      <c r="IT260" s="133"/>
      <c r="IU260" s="133"/>
      <c r="IV260" s="133"/>
    </row>
    <row r="261" spans="1:256" s="122" customFormat="1" ht="47.25">
      <c r="A261" s="142"/>
      <c r="B261" s="156" t="s">
        <v>645</v>
      </c>
      <c r="C261" s="148" t="s">
        <v>192</v>
      </c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3"/>
      <c r="CQ261" s="133"/>
      <c r="CR261" s="133"/>
      <c r="CS261" s="133"/>
      <c r="CT261" s="133"/>
      <c r="CU261" s="133"/>
      <c r="CV261" s="133"/>
      <c r="CW261" s="133"/>
      <c r="CX261" s="133"/>
      <c r="CY261" s="133"/>
      <c r="CZ261" s="133"/>
      <c r="DA261" s="133"/>
      <c r="DB261" s="133"/>
      <c r="DC261" s="133"/>
      <c r="DD261" s="133"/>
      <c r="DE261" s="133"/>
      <c r="DF261" s="133"/>
      <c r="DG261" s="133"/>
      <c r="DH261" s="133"/>
      <c r="DI261" s="133"/>
      <c r="DJ261" s="133"/>
      <c r="DK261" s="133"/>
      <c r="DL261" s="133"/>
      <c r="DM261" s="133"/>
      <c r="DN261" s="133"/>
      <c r="DO261" s="133"/>
      <c r="DP261" s="133"/>
      <c r="DQ261" s="133"/>
      <c r="DR261" s="133"/>
      <c r="DS261" s="133"/>
      <c r="DT261" s="133"/>
      <c r="DU261" s="133"/>
      <c r="DV261" s="133"/>
      <c r="DW261" s="133"/>
      <c r="DX261" s="133"/>
      <c r="DY261" s="133"/>
      <c r="DZ261" s="133"/>
      <c r="EA261" s="133"/>
      <c r="EB261" s="133"/>
      <c r="EC261" s="133"/>
      <c r="ED261" s="133"/>
      <c r="EE261" s="133"/>
      <c r="EF261" s="133"/>
      <c r="EG261" s="133"/>
      <c r="EH261" s="133"/>
      <c r="EI261" s="133"/>
      <c r="EJ261" s="133"/>
      <c r="EK261" s="133"/>
      <c r="EL261" s="133"/>
      <c r="EM261" s="133"/>
      <c r="EN261" s="133"/>
      <c r="EO261" s="133"/>
      <c r="EP261" s="133"/>
      <c r="EQ261" s="133"/>
      <c r="ER261" s="133"/>
      <c r="ES261" s="133"/>
      <c r="ET261" s="133"/>
      <c r="EU261" s="133"/>
      <c r="EV261" s="133"/>
      <c r="EW261" s="133"/>
      <c r="EX261" s="133"/>
      <c r="EY261" s="133"/>
      <c r="EZ261" s="133"/>
      <c r="FA261" s="133"/>
      <c r="FB261" s="133"/>
      <c r="FC261" s="133"/>
      <c r="FD261" s="133"/>
      <c r="FE261" s="133"/>
      <c r="FF261" s="133"/>
      <c r="FG261" s="133"/>
      <c r="FH261" s="133"/>
      <c r="FI261" s="133"/>
      <c r="FJ261" s="133"/>
      <c r="FK261" s="133"/>
      <c r="FL261" s="133"/>
      <c r="FM261" s="133"/>
      <c r="FN261" s="133"/>
      <c r="FO261" s="133"/>
      <c r="FP261" s="133"/>
      <c r="FQ261" s="133"/>
      <c r="FR261" s="133"/>
      <c r="FS261" s="133"/>
      <c r="FT261" s="133"/>
      <c r="FU261" s="133"/>
      <c r="FV261" s="133"/>
      <c r="FW261" s="133"/>
      <c r="FX261" s="133"/>
      <c r="FY261" s="133"/>
      <c r="FZ261" s="133"/>
      <c r="GA261" s="133"/>
      <c r="GB261" s="133"/>
      <c r="GC261" s="133"/>
      <c r="GD261" s="133"/>
      <c r="GE261" s="133"/>
      <c r="GF261" s="133"/>
      <c r="GG261" s="133"/>
      <c r="GH261" s="133"/>
      <c r="GI261" s="133"/>
      <c r="GJ261" s="133"/>
      <c r="GK261" s="133"/>
      <c r="GL261" s="133"/>
      <c r="GM261" s="133"/>
      <c r="GN261" s="133"/>
      <c r="GO261" s="133"/>
      <c r="GP261" s="133"/>
      <c r="GQ261" s="133"/>
      <c r="GR261" s="133"/>
      <c r="GS261" s="133"/>
      <c r="GT261" s="133"/>
      <c r="GU261" s="133"/>
      <c r="GV261" s="133"/>
      <c r="GW261" s="133"/>
      <c r="GX261" s="133"/>
      <c r="GY261" s="133"/>
      <c r="GZ261" s="133"/>
      <c r="HA261" s="133"/>
      <c r="HB261" s="133"/>
      <c r="HC261" s="133"/>
      <c r="HD261" s="133"/>
      <c r="HE261" s="133"/>
      <c r="HF261" s="133"/>
      <c r="HG261" s="133"/>
      <c r="HH261" s="133"/>
      <c r="HI261" s="133"/>
      <c r="HJ261" s="133"/>
      <c r="HK261" s="133"/>
      <c r="HL261" s="133"/>
      <c r="HM261" s="133"/>
      <c r="HN261" s="133"/>
      <c r="HO261" s="133"/>
      <c r="HP261" s="133"/>
      <c r="HQ261" s="133"/>
      <c r="HR261" s="133"/>
      <c r="HS261" s="133"/>
      <c r="HT261" s="133"/>
      <c r="HU261" s="133"/>
      <c r="HV261" s="133"/>
      <c r="HW261" s="133"/>
      <c r="HX261" s="133"/>
      <c r="HY261" s="133"/>
      <c r="HZ261" s="133"/>
      <c r="IA261" s="133"/>
      <c r="IB261" s="133"/>
      <c r="IC261" s="133"/>
      <c r="ID261" s="133"/>
      <c r="IE261" s="133"/>
      <c r="IF261" s="133"/>
      <c r="IG261" s="133"/>
      <c r="IH261" s="133"/>
      <c r="II261" s="133"/>
      <c r="IJ261" s="133"/>
      <c r="IK261" s="133"/>
      <c r="IL261" s="133"/>
      <c r="IM261" s="133"/>
      <c r="IN261" s="133"/>
      <c r="IO261" s="133"/>
      <c r="IP261" s="133"/>
      <c r="IQ261" s="133"/>
      <c r="IR261" s="133"/>
      <c r="IS261" s="133"/>
      <c r="IT261" s="133"/>
      <c r="IU261" s="133"/>
      <c r="IV261" s="133"/>
    </row>
    <row r="262" spans="1:256" s="122" customFormat="1" ht="15.75">
      <c r="A262" s="142"/>
      <c r="B262" s="164" t="s">
        <v>646</v>
      </c>
      <c r="C262" s="150" t="s">
        <v>647</v>
      </c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133"/>
      <c r="CB262" s="133"/>
      <c r="CC262" s="133"/>
      <c r="CD262" s="133"/>
      <c r="CE262" s="133"/>
      <c r="CF262" s="133"/>
      <c r="CG262" s="133"/>
      <c r="CH262" s="133"/>
      <c r="CI262" s="133"/>
      <c r="CJ262" s="133"/>
      <c r="CK262" s="133"/>
      <c r="CL262" s="133"/>
      <c r="CM262" s="133"/>
      <c r="CN262" s="133"/>
      <c r="CO262" s="133"/>
      <c r="CP262" s="133"/>
      <c r="CQ262" s="133"/>
      <c r="CR262" s="133"/>
      <c r="CS262" s="133"/>
      <c r="CT262" s="133"/>
      <c r="CU262" s="133"/>
      <c r="CV262" s="133"/>
      <c r="CW262" s="133"/>
      <c r="CX262" s="133"/>
      <c r="CY262" s="133"/>
      <c r="CZ262" s="133"/>
      <c r="DA262" s="133"/>
      <c r="DB262" s="133"/>
      <c r="DC262" s="133"/>
      <c r="DD262" s="133"/>
      <c r="DE262" s="133"/>
      <c r="DF262" s="133"/>
      <c r="DG262" s="133"/>
      <c r="DH262" s="133"/>
      <c r="DI262" s="133"/>
      <c r="DJ262" s="133"/>
      <c r="DK262" s="133"/>
      <c r="DL262" s="133"/>
      <c r="DM262" s="133"/>
      <c r="DN262" s="133"/>
      <c r="DO262" s="133"/>
      <c r="DP262" s="133"/>
      <c r="DQ262" s="133"/>
      <c r="DR262" s="133"/>
      <c r="DS262" s="133"/>
      <c r="DT262" s="133"/>
      <c r="DU262" s="133"/>
      <c r="DV262" s="133"/>
      <c r="DW262" s="133"/>
      <c r="DX262" s="133"/>
      <c r="DY262" s="133"/>
      <c r="DZ262" s="133"/>
      <c r="EA262" s="133"/>
      <c r="EB262" s="133"/>
      <c r="EC262" s="133"/>
      <c r="ED262" s="133"/>
      <c r="EE262" s="133"/>
      <c r="EF262" s="133"/>
      <c r="EG262" s="133"/>
      <c r="EH262" s="133"/>
      <c r="EI262" s="133"/>
      <c r="EJ262" s="133"/>
      <c r="EK262" s="133"/>
      <c r="EL262" s="133"/>
      <c r="EM262" s="133"/>
      <c r="EN262" s="133"/>
      <c r="EO262" s="133"/>
      <c r="EP262" s="133"/>
      <c r="EQ262" s="133"/>
      <c r="ER262" s="133"/>
      <c r="ES262" s="133"/>
      <c r="ET262" s="133"/>
      <c r="EU262" s="133"/>
      <c r="EV262" s="133"/>
      <c r="EW262" s="133"/>
      <c r="EX262" s="133"/>
      <c r="EY262" s="133"/>
      <c r="EZ262" s="133"/>
      <c r="FA262" s="133"/>
      <c r="FB262" s="133"/>
      <c r="FC262" s="133"/>
      <c r="FD262" s="133"/>
      <c r="FE262" s="133"/>
      <c r="FF262" s="133"/>
      <c r="FG262" s="133"/>
      <c r="FH262" s="133"/>
      <c r="FI262" s="133"/>
      <c r="FJ262" s="133"/>
      <c r="FK262" s="133"/>
      <c r="FL262" s="133"/>
      <c r="FM262" s="133"/>
      <c r="FN262" s="133"/>
      <c r="FO262" s="133"/>
      <c r="FP262" s="133"/>
      <c r="FQ262" s="133"/>
      <c r="FR262" s="133"/>
      <c r="FS262" s="133"/>
      <c r="FT262" s="133"/>
      <c r="FU262" s="133"/>
      <c r="FV262" s="133"/>
      <c r="FW262" s="133"/>
      <c r="FX262" s="133"/>
      <c r="FY262" s="133"/>
      <c r="FZ262" s="133"/>
      <c r="GA262" s="133"/>
      <c r="GB262" s="133"/>
      <c r="GC262" s="133"/>
      <c r="GD262" s="133"/>
      <c r="GE262" s="133"/>
      <c r="GF262" s="133"/>
      <c r="GG262" s="133"/>
      <c r="GH262" s="133"/>
      <c r="GI262" s="133"/>
      <c r="GJ262" s="133"/>
      <c r="GK262" s="133"/>
      <c r="GL262" s="133"/>
      <c r="GM262" s="133"/>
      <c r="GN262" s="133"/>
      <c r="GO262" s="133"/>
      <c r="GP262" s="133"/>
      <c r="GQ262" s="133"/>
      <c r="GR262" s="133"/>
      <c r="GS262" s="133"/>
      <c r="GT262" s="133"/>
      <c r="GU262" s="133"/>
      <c r="GV262" s="133"/>
      <c r="GW262" s="133"/>
      <c r="GX262" s="133"/>
      <c r="GY262" s="133"/>
      <c r="GZ262" s="133"/>
      <c r="HA262" s="133"/>
      <c r="HB262" s="133"/>
      <c r="HC262" s="133"/>
      <c r="HD262" s="133"/>
      <c r="HE262" s="133"/>
      <c r="HF262" s="133"/>
      <c r="HG262" s="133"/>
      <c r="HH262" s="133"/>
      <c r="HI262" s="133"/>
      <c r="HJ262" s="133"/>
      <c r="HK262" s="133"/>
      <c r="HL262" s="133"/>
      <c r="HM262" s="133"/>
      <c r="HN262" s="133"/>
      <c r="HO262" s="133"/>
      <c r="HP262" s="133"/>
      <c r="HQ262" s="133"/>
      <c r="HR262" s="133"/>
      <c r="HS262" s="133"/>
      <c r="HT262" s="133"/>
      <c r="HU262" s="133"/>
      <c r="HV262" s="133"/>
      <c r="HW262" s="133"/>
      <c r="HX262" s="133"/>
      <c r="HY262" s="133"/>
      <c r="HZ262" s="133"/>
      <c r="IA262" s="133"/>
      <c r="IB262" s="133"/>
      <c r="IC262" s="133"/>
      <c r="ID262" s="133"/>
      <c r="IE262" s="133"/>
      <c r="IF262" s="133"/>
      <c r="IG262" s="133"/>
      <c r="IH262" s="133"/>
      <c r="II262" s="133"/>
      <c r="IJ262" s="133"/>
      <c r="IK262" s="133"/>
      <c r="IL262" s="133"/>
      <c r="IM262" s="133"/>
      <c r="IN262" s="133"/>
      <c r="IO262" s="133"/>
      <c r="IP262" s="133"/>
      <c r="IQ262" s="133"/>
      <c r="IR262" s="133"/>
      <c r="IS262" s="133"/>
      <c r="IT262" s="133"/>
      <c r="IU262" s="133"/>
      <c r="IV262" s="133"/>
    </row>
    <row r="263" spans="1:256" s="122" customFormat="1" ht="31.5">
      <c r="A263" s="142"/>
      <c r="B263" s="156" t="s">
        <v>648</v>
      </c>
      <c r="C263" s="148" t="s">
        <v>193</v>
      </c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133"/>
      <c r="CB263" s="133"/>
      <c r="CC263" s="133"/>
      <c r="CD263" s="133"/>
      <c r="CE263" s="133"/>
      <c r="CF263" s="133"/>
      <c r="CG263" s="133"/>
      <c r="CH263" s="133"/>
      <c r="CI263" s="133"/>
      <c r="CJ263" s="133"/>
      <c r="CK263" s="133"/>
      <c r="CL263" s="133"/>
      <c r="CM263" s="133"/>
      <c r="CN263" s="133"/>
      <c r="CO263" s="133"/>
      <c r="CP263" s="133"/>
      <c r="CQ263" s="133"/>
      <c r="CR263" s="133"/>
      <c r="CS263" s="133"/>
      <c r="CT263" s="133"/>
      <c r="CU263" s="133"/>
      <c r="CV263" s="133"/>
      <c r="CW263" s="133"/>
      <c r="CX263" s="133"/>
      <c r="CY263" s="133"/>
      <c r="CZ263" s="133"/>
      <c r="DA263" s="133"/>
      <c r="DB263" s="133"/>
      <c r="DC263" s="133"/>
      <c r="DD263" s="133"/>
      <c r="DE263" s="133"/>
      <c r="DF263" s="133"/>
      <c r="DG263" s="133"/>
      <c r="DH263" s="133"/>
      <c r="DI263" s="133"/>
      <c r="DJ263" s="133"/>
      <c r="DK263" s="133"/>
      <c r="DL263" s="133"/>
      <c r="DM263" s="133"/>
      <c r="DN263" s="133"/>
      <c r="DO263" s="133"/>
      <c r="DP263" s="133"/>
      <c r="DQ263" s="133"/>
      <c r="DR263" s="133"/>
      <c r="DS263" s="133"/>
      <c r="DT263" s="133"/>
      <c r="DU263" s="133"/>
      <c r="DV263" s="133"/>
      <c r="DW263" s="133"/>
      <c r="DX263" s="133"/>
      <c r="DY263" s="133"/>
      <c r="DZ263" s="133"/>
      <c r="EA263" s="133"/>
      <c r="EB263" s="133"/>
      <c r="EC263" s="133"/>
      <c r="ED263" s="133"/>
      <c r="EE263" s="133"/>
      <c r="EF263" s="133"/>
      <c r="EG263" s="133"/>
      <c r="EH263" s="133"/>
      <c r="EI263" s="133"/>
      <c r="EJ263" s="133"/>
      <c r="EK263" s="133"/>
      <c r="EL263" s="133"/>
      <c r="EM263" s="133"/>
      <c r="EN263" s="133"/>
      <c r="EO263" s="133"/>
      <c r="EP263" s="133"/>
      <c r="EQ263" s="133"/>
      <c r="ER263" s="133"/>
      <c r="ES263" s="133"/>
      <c r="ET263" s="133"/>
      <c r="EU263" s="133"/>
      <c r="EV263" s="133"/>
      <c r="EW263" s="133"/>
      <c r="EX263" s="133"/>
      <c r="EY263" s="133"/>
      <c r="EZ263" s="133"/>
      <c r="FA263" s="133"/>
      <c r="FB263" s="133"/>
      <c r="FC263" s="133"/>
      <c r="FD263" s="133"/>
      <c r="FE263" s="133"/>
      <c r="FF263" s="133"/>
      <c r="FG263" s="133"/>
      <c r="FH263" s="133"/>
      <c r="FI263" s="133"/>
      <c r="FJ263" s="133"/>
      <c r="FK263" s="133"/>
      <c r="FL263" s="133"/>
      <c r="FM263" s="133"/>
      <c r="FN263" s="133"/>
      <c r="FO263" s="133"/>
      <c r="FP263" s="133"/>
      <c r="FQ263" s="133"/>
      <c r="FR263" s="133"/>
      <c r="FS263" s="133"/>
      <c r="FT263" s="133"/>
      <c r="FU263" s="133"/>
      <c r="FV263" s="133"/>
      <c r="FW263" s="133"/>
      <c r="FX263" s="133"/>
      <c r="FY263" s="133"/>
      <c r="FZ263" s="133"/>
      <c r="GA263" s="133"/>
      <c r="GB263" s="133"/>
      <c r="GC263" s="133"/>
      <c r="GD263" s="133"/>
      <c r="GE263" s="133"/>
      <c r="GF263" s="133"/>
      <c r="GG263" s="133"/>
      <c r="GH263" s="133"/>
      <c r="GI263" s="133"/>
      <c r="GJ263" s="133"/>
      <c r="GK263" s="133"/>
      <c r="GL263" s="133"/>
      <c r="GM263" s="133"/>
      <c r="GN263" s="133"/>
      <c r="GO263" s="133"/>
      <c r="GP263" s="133"/>
      <c r="GQ263" s="133"/>
      <c r="GR263" s="133"/>
      <c r="GS263" s="133"/>
      <c r="GT263" s="133"/>
      <c r="GU263" s="133"/>
      <c r="GV263" s="133"/>
      <c r="GW263" s="133"/>
      <c r="GX263" s="133"/>
      <c r="GY263" s="133"/>
      <c r="GZ263" s="133"/>
      <c r="HA263" s="133"/>
      <c r="HB263" s="133"/>
      <c r="HC263" s="133"/>
      <c r="HD263" s="133"/>
      <c r="HE263" s="133"/>
      <c r="HF263" s="133"/>
      <c r="HG263" s="133"/>
      <c r="HH263" s="133"/>
      <c r="HI263" s="133"/>
      <c r="HJ263" s="133"/>
      <c r="HK263" s="133"/>
      <c r="HL263" s="133"/>
      <c r="HM263" s="133"/>
      <c r="HN263" s="133"/>
      <c r="HO263" s="133"/>
      <c r="HP263" s="133"/>
      <c r="HQ263" s="133"/>
      <c r="HR263" s="133"/>
      <c r="HS263" s="133"/>
      <c r="HT263" s="133"/>
      <c r="HU263" s="133"/>
      <c r="HV263" s="133"/>
      <c r="HW263" s="133"/>
      <c r="HX263" s="133"/>
      <c r="HY263" s="133"/>
      <c r="HZ263" s="133"/>
      <c r="IA263" s="133"/>
      <c r="IB263" s="133"/>
      <c r="IC263" s="133"/>
      <c r="ID263" s="133"/>
      <c r="IE263" s="133"/>
      <c r="IF263" s="133"/>
      <c r="IG263" s="133"/>
      <c r="IH263" s="133"/>
      <c r="II263" s="133"/>
      <c r="IJ263" s="133"/>
      <c r="IK263" s="133"/>
      <c r="IL263" s="133"/>
      <c r="IM263" s="133"/>
      <c r="IN263" s="133"/>
      <c r="IO263" s="133"/>
      <c r="IP263" s="133"/>
      <c r="IQ263" s="133"/>
      <c r="IR263" s="133"/>
      <c r="IS263" s="133"/>
      <c r="IT263" s="133"/>
      <c r="IU263" s="133"/>
      <c r="IV263" s="133"/>
    </row>
    <row r="264" spans="1:256" s="122" customFormat="1" ht="47.25">
      <c r="A264" s="142"/>
      <c r="B264" s="164" t="s">
        <v>649</v>
      </c>
      <c r="C264" s="150" t="s">
        <v>650</v>
      </c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133"/>
      <c r="CB264" s="133"/>
      <c r="CC264" s="133"/>
      <c r="CD264" s="133"/>
      <c r="CE264" s="133"/>
      <c r="CF264" s="133"/>
      <c r="CG264" s="133"/>
      <c r="CH264" s="133"/>
      <c r="CI264" s="133"/>
      <c r="CJ264" s="133"/>
      <c r="CK264" s="133"/>
      <c r="CL264" s="133"/>
      <c r="CM264" s="133"/>
      <c r="CN264" s="133"/>
      <c r="CO264" s="133"/>
      <c r="CP264" s="133"/>
      <c r="CQ264" s="133"/>
      <c r="CR264" s="133"/>
      <c r="CS264" s="133"/>
      <c r="CT264" s="133"/>
      <c r="CU264" s="133"/>
      <c r="CV264" s="133"/>
      <c r="CW264" s="133"/>
      <c r="CX264" s="133"/>
      <c r="CY264" s="133"/>
      <c r="CZ264" s="133"/>
      <c r="DA264" s="133"/>
      <c r="DB264" s="133"/>
      <c r="DC264" s="133"/>
      <c r="DD264" s="133"/>
      <c r="DE264" s="133"/>
      <c r="DF264" s="133"/>
      <c r="DG264" s="133"/>
      <c r="DH264" s="133"/>
      <c r="DI264" s="133"/>
      <c r="DJ264" s="133"/>
      <c r="DK264" s="133"/>
      <c r="DL264" s="133"/>
      <c r="DM264" s="133"/>
      <c r="DN264" s="133"/>
      <c r="DO264" s="133"/>
      <c r="DP264" s="133"/>
      <c r="DQ264" s="133"/>
      <c r="DR264" s="133"/>
      <c r="DS264" s="133"/>
      <c r="DT264" s="133"/>
      <c r="DU264" s="133"/>
      <c r="DV264" s="133"/>
      <c r="DW264" s="133"/>
      <c r="DX264" s="133"/>
      <c r="DY264" s="133"/>
      <c r="DZ264" s="133"/>
      <c r="EA264" s="133"/>
      <c r="EB264" s="133"/>
      <c r="EC264" s="133"/>
      <c r="ED264" s="133"/>
      <c r="EE264" s="133"/>
      <c r="EF264" s="133"/>
      <c r="EG264" s="133"/>
      <c r="EH264" s="133"/>
      <c r="EI264" s="133"/>
      <c r="EJ264" s="133"/>
      <c r="EK264" s="133"/>
      <c r="EL264" s="133"/>
      <c r="EM264" s="133"/>
      <c r="EN264" s="133"/>
      <c r="EO264" s="133"/>
      <c r="EP264" s="133"/>
      <c r="EQ264" s="133"/>
      <c r="ER264" s="133"/>
      <c r="ES264" s="133"/>
      <c r="ET264" s="133"/>
      <c r="EU264" s="133"/>
      <c r="EV264" s="133"/>
      <c r="EW264" s="133"/>
      <c r="EX264" s="133"/>
      <c r="EY264" s="133"/>
      <c r="EZ264" s="133"/>
      <c r="FA264" s="133"/>
      <c r="FB264" s="133"/>
      <c r="FC264" s="133"/>
      <c r="FD264" s="133"/>
      <c r="FE264" s="133"/>
      <c r="FF264" s="133"/>
      <c r="FG264" s="133"/>
      <c r="FH264" s="133"/>
      <c r="FI264" s="133"/>
      <c r="FJ264" s="133"/>
      <c r="FK264" s="133"/>
      <c r="FL264" s="133"/>
      <c r="FM264" s="133"/>
      <c r="FN264" s="133"/>
      <c r="FO264" s="133"/>
      <c r="FP264" s="133"/>
      <c r="FQ264" s="133"/>
      <c r="FR264" s="133"/>
      <c r="FS264" s="133"/>
      <c r="FT264" s="133"/>
      <c r="FU264" s="133"/>
      <c r="FV264" s="133"/>
      <c r="FW264" s="133"/>
      <c r="FX264" s="133"/>
      <c r="FY264" s="133"/>
      <c r="FZ264" s="133"/>
      <c r="GA264" s="133"/>
      <c r="GB264" s="133"/>
      <c r="GC264" s="133"/>
      <c r="GD264" s="133"/>
      <c r="GE264" s="133"/>
      <c r="GF264" s="133"/>
      <c r="GG264" s="133"/>
      <c r="GH264" s="133"/>
      <c r="GI264" s="133"/>
      <c r="GJ264" s="133"/>
      <c r="GK264" s="133"/>
      <c r="GL264" s="133"/>
      <c r="GM264" s="133"/>
      <c r="GN264" s="133"/>
      <c r="GO264" s="133"/>
      <c r="GP264" s="133"/>
      <c r="GQ264" s="133"/>
      <c r="GR264" s="133"/>
      <c r="GS264" s="133"/>
      <c r="GT264" s="133"/>
      <c r="GU264" s="133"/>
      <c r="GV264" s="133"/>
      <c r="GW264" s="133"/>
      <c r="GX264" s="133"/>
      <c r="GY264" s="133"/>
      <c r="GZ264" s="133"/>
      <c r="HA264" s="133"/>
      <c r="HB264" s="133"/>
      <c r="HC264" s="133"/>
      <c r="HD264" s="133"/>
      <c r="HE264" s="133"/>
      <c r="HF264" s="133"/>
      <c r="HG264" s="133"/>
      <c r="HH264" s="133"/>
      <c r="HI264" s="133"/>
      <c r="HJ264" s="133"/>
      <c r="HK264" s="133"/>
      <c r="HL264" s="133"/>
      <c r="HM264" s="133"/>
      <c r="HN264" s="133"/>
      <c r="HO264" s="133"/>
      <c r="HP264" s="133"/>
      <c r="HQ264" s="133"/>
      <c r="HR264" s="133"/>
      <c r="HS264" s="133"/>
      <c r="HT264" s="133"/>
      <c r="HU264" s="133"/>
      <c r="HV264" s="133"/>
      <c r="HW264" s="133"/>
      <c r="HX264" s="133"/>
      <c r="HY264" s="133"/>
      <c r="HZ264" s="133"/>
      <c r="IA264" s="133"/>
      <c r="IB264" s="133"/>
      <c r="IC264" s="133"/>
      <c r="ID264" s="133"/>
      <c r="IE264" s="133"/>
      <c r="IF264" s="133"/>
      <c r="IG264" s="133"/>
      <c r="IH264" s="133"/>
      <c r="II264" s="133"/>
      <c r="IJ264" s="133"/>
      <c r="IK264" s="133"/>
      <c r="IL264" s="133"/>
      <c r="IM264" s="133"/>
      <c r="IN264" s="133"/>
      <c r="IO264" s="133"/>
      <c r="IP264" s="133"/>
      <c r="IQ264" s="133"/>
      <c r="IR264" s="133"/>
      <c r="IS264" s="133"/>
      <c r="IT264" s="133"/>
      <c r="IU264" s="133"/>
      <c r="IV264" s="133"/>
    </row>
    <row r="265" spans="1:256" s="122" customFormat="1" ht="15.75">
      <c r="A265" s="142"/>
      <c r="B265" s="156" t="s">
        <v>651</v>
      </c>
      <c r="C265" s="148" t="s">
        <v>194</v>
      </c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133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3"/>
      <c r="CO265" s="133"/>
      <c r="CP265" s="133"/>
      <c r="CQ265" s="133"/>
      <c r="CR265" s="133"/>
      <c r="CS265" s="133"/>
      <c r="CT265" s="133"/>
      <c r="CU265" s="133"/>
      <c r="CV265" s="133"/>
      <c r="CW265" s="133"/>
      <c r="CX265" s="133"/>
      <c r="CY265" s="133"/>
      <c r="CZ265" s="133"/>
      <c r="DA265" s="133"/>
      <c r="DB265" s="133"/>
      <c r="DC265" s="133"/>
      <c r="DD265" s="133"/>
      <c r="DE265" s="133"/>
      <c r="DF265" s="133"/>
      <c r="DG265" s="133"/>
      <c r="DH265" s="133"/>
      <c r="DI265" s="133"/>
      <c r="DJ265" s="133"/>
      <c r="DK265" s="133"/>
      <c r="DL265" s="133"/>
      <c r="DM265" s="133"/>
      <c r="DN265" s="133"/>
      <c r="DO265" s="133"/>
      <c r="DP265" s="133"/>
      <c r="DQ265" s="133"/>
      <c r="DR265" s="133"/>
      <c r="DS265" s="133"/>
      <c r="DT265" s="133"/>
      <c r="DU265" s="133"/>
      <c r="DV265" s="133"/>
      <c r="DW265" s="133"/>
      <c r="DX265" s="133"/>
      <c r="DY265" s="133"/>
      <c r="DZ265" s="133"/>
      <c r="EA265" s="133"/>
      <c r="EB265" s="133"/>
      <c r="EC265" s="133"/>
      <c r="ED265" s="133"/>
      <c r="EE265" s="133"/>
      <c r="EF265" s="133"/>
      <c r="EG265" s="133"/>
      <c r="EH265" s="133"/>
      <c r="EI265" s="133"/>
      <c r="EJ265" s="133"/>
      <c r="EK265" s="133"/>
      <c r="EL265" s="133"/>
      <c r="EM265" s="133"/>
      <c r="EN265" s="133"/>
      <c r="EO265" s="133"/>
      <c r="EP265" s="133"/>
      <c r="EQ265" s="133"/>
      <c r="ER265" s="133"/>
      <c r="ES265" s="133"/>
      <c r="ET265" s="133"/>
      <c r="EU265" s="133"/>
      <c r="EV265" s="133"/>
      <c r="EW265" s="133"/>
      <c r="EX265" s="133"/>
      <c r="EY265" s="133"/>
      <c r="EZ265" s="133"/>
      <c r="FA265" s="133"/>
      <c r="FB265" s="133"/>
      <c r="FC265" s="133"/>
      <c r="FD265" s="133"/>
      <c r="FE265" s="133"/>
      <c r="FF265" s="133"/>
      <c r="FG265" s="133"/>
      <c r="FH265" s="133"/>
      <c r="FI265" s="133"/>
      <c r="FJ265" s="133"/>
      <c r="FK265" s="133"/>
      <c r="FL265" s="133"/>
      <c r="FM265" s="133"/>
      <c r="FN265" s="133"/>
      <c r="FO265" s="133"/>
      <c r="FP265" s="133"/>
      <c r="FQ265" s="133"/>
      <c r="FR265" s="133"/>
      <c r="FS265" s="133"/>
      <c r="FT265" s="133"/>
      <c r="FU265" s="133"/>
      <c r="FV265" s="133"/>
      <c r="FW265" s="133"/>
      <c r="FX265" s="133"/>
      <c r="FY265" s="133"/>
      <c r="FZ265" s="133"/>
      <c r="GA265" s="133"/>
      <c r="GB265" s="133"/>
      <c r="GC265" s="133"/>
      <c r="GD265" s="133"/>
      <c r="GE265" s="133"/>
      <c r="GF265" s="133"/>
      <c r="GG265" s="133"/>
      <c r="GH265" s="133"/>
      <c r="GI265" s="133"/>
      <c r="GJ265" s="133"/>
      <c r="GK265" s="133"/>
      <c r="GL265" s="133"/>
      <c r="GM265" s="133"/>
      <c r="GN265" s="133"/>
      <c r="GO265" s="133"/>
      <c r="GP265" s="133"/>
      <c r="GQ265" s="133"/>
      <c r="GR265" s="133"/>
      <c r="GS265" s="133"/>
      <c r="GT265" s="133"/>
      <c r="GU265" s="133"/>
      <c r="GV265" s="133"/>
      <c r="GW265" s="133"/>
      <c r="GX265" s="133"/>
      <c r="GY265" s="133"/>
      <c r="GZ265" s="133"/>
      <c r="HA265" s="133"/>
      <c r="HB265" s="133"/>
      <c r="HC265" s="133"/>
      <c r="HD265" s="133"/>
      <c r="HE265" s="133"/>
      <c r="HF265" s="133"/>
      <c r="HG265" s="133"/>
      <c r="HH265" s="133"/>
      <c r="HI265" s="133"/>
      <c r="HJ265" s="133"/>
      <c r="HK265" s="133"/>
      <c r="HL265" s="133"/>
      <c r="HM265" s="133"/>
      <c r="HN265" s="133"/>
      <c r="HO265" s="133"/>
      <c r="HP265" s="133"/>
      <c r="HQ265" s="133"/>
      <c r="HR265" s="133"/>
      <c r="HS265" s="133"/>
      <c r="HT265" s="133"/>
      <c r="HU265" s="133"/>
      <c r="HV265" s="133"/>
      <c r="HW265" s="133"/>
      <c r="HX265" s="133"/>
      <c r="HY265" s="133"/>
      <c r="HZ265" s="133"/>
      <c r="IA265" s="133"/>
      <c r="IB265" s="133"/>
      <c r="IC265" s="133"/>
      <c r="ID265" s="133"/>
      <c r="IE265" s="133"/>
      <c r="IF265" s="133"/>
      <c r="IG265" s="133"/>
      <c r="IH265" s="133"/>
      <c r="II265" s="133"/>
      <c r="IJ265" s="133"/>
      <c r="IK265" s="133"/>
      <c r="IL265" s="133"/>
      <c r="IM265" s="133"/>
      <c r="IN265" s="133"/>
      <c r="IO265" s="133"/>
      <c r="IP265" s="133"/>
      <c r="IQ265" s="133"/>
      <c r="IR265" s="133"/>
      <c r="IS265" s="133"/>
      <c r="IT265" s="133"/>
      <c r="IU265" s="133"/>
      <c r="IV265" s="133"/>
    </row>
    <row r="266" spans="1:256" s="122" customFormat="1" ht="15.75">
      <c r="A266" s="142"/>
      <c r="B266" s="164" t="s">
        <v>652</v>
      </c>
      <c r="C266" s="150" t="s">
        <v>653</v>
      </c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33"/>
      <c r="CP266" s="133"/>
      <c r="CQ266" s="133"/>
      <c r="CR266" s="133"/>
      <c r="CS266" s="133"/>
      <c r="CT266" s="133"/>
      <c r="CU266" s="133"/>
      <c r="CV266" s="133"/>
      <c r="CW266" s="133"/>
      <c r="CX266" s="133"/>
      <c r="CY266" s="133"/>
      <c r="CZ266" s="133"/>
      <c r="DA266" s="133"/>
      <c r="DB266" s="133"/>
      <c r="DC266" s="133"/>
      <c r="DD266" s="133"/>
      <c r="DE266" s="133"/>
      <c r="DF266" s="133"/>
      <c r="DG266" s="133"/>
      <c r="DH266" s="133"/>
      <c r="DI266" s="133"/>
      <c r="DJ266" s="133"/>
      <c r="DK266" s="133"/>
      <c r="DL266" s="133"/>
      <c r="DM266" s="133"/>
      <c r="DN266" s="133"/>
      <c r="DO266" s="133"/>
      <c r="DP266" s="133"/>
      <c r="DQ266" s="133"/>
      <c r="DR266" s="133"/>
      <c r="DS266" s="133"/>
      <c r="DT266" s="133"/>
      <c r="DU266" s="133"/>
      <c r="DV266" s="133"/>
      <c r="DW266" s="133"/>
      <c r="DX266" s="133"/>
      <c r="DY266" s="133"/>
      <c r="DZ266" s="133"/>
      <c r="EA266" s="133"/>
      <c r="EB266" s="133"/>
      <c r="EC266" s="133"/>
      <c r="ED266" s="133"/>
      <c r="EE266" s="133"/>
      <c r="EF266" s="133"/>
      <c r="EG266" s="133"/>
      <c r="EH266" s="133"/>
      <c r="EI266" s="133"/>
      <c r="EJ266" s="133"/>
      <c r="EK266" s="133"/>
      <c r="EL266" s="133"/>
      <c r="EM266" s="133"/>
      <c r="EN266" s="133"/>
      <c r="EO266" s="133"/>
      <c r="EP266" s="133"/>
      <c r="EQ266" s="133"/>
      <c r="ER266" s="133"/>
      <c r="ES266" s="133"/>
      <c r="ET266" s="133"/>
      <c r="EU266" s="133"/>
      <c r="EV266" s="133"/>
      <c r="EW266" s="133"/>
      <c r="EX266" s="133"/>
      <c r="EY266" s="133"/>
      <c r="EZ266" s="133"/>
      <c r="FA266" s="133"/>
      <c r="FB266" s="133"/>
      <c r="FC266" s="133"/>
      <c r="FD266" s="133"/>
      <c r="FE266" s="133"/>
      <c r="FF266" s="133"/>
      <c r="FG266" s="133"/>
      <c r="FH266" s="133"/>
      <c r="FI266" s="133"/>
      <c r="FJ266" s="133"/>
      <c r="FK266" s="133"/>
      <c r="FL266" s="133"/>
      <c r="FM266" s="133"/>
      <c r="FN266" s="133"/>
      <c r="FO266" s="133"/>
      <c r="FP266" s="133"/>
      <c r="FQ266" s="133"/>
      <c r="FR266" s="133"/>
      <c r="FS266" s="133"/>
      <c r="FT266" s="133"/>
      <c r="FU266" s="133"/>
      <c r="FV266" s="133"/>
      <c r="FW266" s="133"/>
      <c r="FX266" s="133"/>
      <c r="FY266" s="133"/>
      <c r="FZ266" s="133"/>
      <c r="GA266" s="133"/>
      <c r="GB266" s="133"/>
      <c r="GC266" s="133"/>
      <c r="GD266" s="133"/>
      <c r="GE266" s="133"/>
      <c r="GF266" s="133"/>
      <c r="GG266" s="133"/>
      <c r="GH266" s="133"/>
      <c r="GI266" s="133"/>
      <c r="GJ266" s="133"/>
      <c r="GK266" s="133"/>
      <c r="GL266" s="133"/>
      <c r="GM266" s="133"/>
      <c r="GN266" s="133"/>
      <c r="GO266" s="133"/>
      <c r="GP266" s="133"/>
      <c r="GQ266" s="133"/>
      <c r="GR266" s="133"/>
      <c r="GS266" s="133"/>
      <c r="GT266" s="133"/>
      <c r="GU266" s="133"/>
      <c r="GV266" s="133"/>
      <c r="GW266" s="133"/>
      <c r="GX266" s="133"/>
      <c r="GY266" s="133"/>
      <c r="GZ266" s="133"/>
      <c r="HA266" s="133"/>
      <c r="HB266" s="133"/>
      <c r="HC266" s="133"/>
      <c r="HD266" s="133"/>
      <c r="HE266" s="133"/>
      <c r="HF266" s="133"/>
      <c r="HG266" s="133"/>
      <c r="HH266" s="133"/>
      <c r="HI266" s="133"/>
      <c r="HJ266" s="133"/>
      <c r="HK266" s="133"/>
      <c r="HL266" s="133"/>
      <c r="HM266" s="133"/>
      <c r="HN266" s="133"/>
      <c r="HO266" s="133"/>
      <c r="HP266" s="133"/>
      <c r="HQ266" s="133"/>
      <c r="HR266" s="133"/>
      <c r="HS266" s="133"/>
      <c r="HT266" s="133"/>
      <c r="HU266" s="133"/>
      <c r="HV266" s="133"/>
      <c r="HW266" s="133"/>
      <c r="HX266" s="133"/>
      <c r="HY266" s="133"/>
      <c r="HZ266" s="133"/>
      <c r="IA266" s="133"/>
      <c r="IB266" s="133"/>
      <c r="IC266" s="133"/>
      <c r="ID266" s="133"/>
      <c r="IE266" s="133"/>
      <c r="IF266" s="133"/>
      <c r="IG266" s="133"/>
      <c r="IH266" s="133"/>
      <c r="II266" s="133"/>
      <c r="IJ266" s="133"/>
      <c r="IK266" s="133"/>
      <c r="IL266" s="133"/>
      <c r="IM266" s="133"/>
      <c r="IN266" s="133"/>
      <c r="IO266" s="133"/>
      <c r="IP266" s="133"/>
      <c r="IQ266" s="133"/>
      <c r="IR266" s="133"/>
      <c r="IS266" s="133"/>
      <c r="IT266" s="133"/>
      <c r="IU266" s="133"/>
      <c r="IV266" s="133"/>
    </row>
    <row r="267" spans="1:256" s="122" customFormat="1" ht="15.75">
      <c r="A267" s="142"/>
      <c r="B267" s="156" t="s">
        <v>654</v>
      </c>
      <c r="C267" s="148" t="s">
        <v>277</v>
      </c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3"/>
      <c r="DE267" s="133"/>
      <c r="DF267" s="133"/>
      <c r="DG267" s="133"/>
      <c r="DH267" s="133"/>
      <c r="DI267" s="133"/>
      <c r="DJ267" s="133"/>
      <c r="DK267" s="133"/>
      <c r="DL267" s="133"/>
      <c r="DM267" s="133"/>
      <c r="DN267" s="133"/>
      <c r="DO267" s="133"/>
      <c r="DP267" s="133"/>
      <c r="DQ267" s="133"/>
      <c r="DR267" s="133"/>
      <c r="DS267" s="133"/>
      <c r="DT267" s="133"/>
      <c r="DU267" s="133"/>
      <c r="DV267" s="133"/>
      <c r="DW267" s="133"/>
      <c r="DX267" s="133"/>
      <c r="DY267" s="133"/>
      <c r="DZ267" s="133"/>
      <c r="EA267" s="133"/>
      <c r="EB267" s="133"/>
      <c r="EC267" s="133"/>
      <c r="ED267" s="133"/>
      <c r="EE267" s="133"/>
      <c r="EF267" s="133"/>
      <c r="EG267" s="133"/>
      <c r="EH267" s="133"/>
      <c r="EI267" s="133"/>
      <c r="EJ267" s="133"/>
      <c r="EK267" s="133"/>
      <c r="EL267" s="133"/>
      <c r="EM267" s="133"/>
      <c r="EN267" s="133"/>
      <c r="EO267" s="133"/>
      <c r="EP267" s="133"/>
      <c r="EQ267" s="133"/>
      <c r="ER267" s="133"/>
      <c r="ES267" s="133"/>
      <c r="ET267" s="133"/>
      <c r="EU267" s="133"/>
      <c r="EV267" s="133"/>
      <c r="EW267" s="133"/>
      <c r="EX267" s="133"/>
      <c r="EY267" s="133"/>
      <c r="EZ267" s="133"/>
      <c r="FA267" s="133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3"/>
      <c r="FL267" s="133"/>
      <c r="FM267" s="133"/>
      <c r="FN267" s="133"/>
      <c r="FO267" s="133"/>
      <c r="FP267" s="133"/>
      <c r="FQ267" s="133"/>
      <c r="FR267" s="133"/>
      <c r="FS267" s="133"/>
      <c r="FT267" s="133"/>
      <c r="FU267" s="133"/>
      <c r="FV267" s="133"/>
      <c r="FW267" s="133"/>
      <c r="FX267" s="133"/>
      <c r="FY267" s="133"/>
      <c r="FZ267" s="133"/>
      <c r="GA267" s="133"/>
      <c r="GB267" s="133"/>
      <c r="GC267" s="133"/>
      <c r="GD267" s="133"/>
      <c r="GE267" s="133"/>
      <c r="GF267" s="133"/>
      <c r="GG267" s="133"/>
      <c r="GH267" s="133"/>
      <c r="GI267" s="133"/>
      <c r="GJ267" s="133"/>
      <c r="GK267" s="133"/>
      <c r="GL267" s="133"/>
      <c r="GM267" s="133"/>
      <c r="GN267" s="133"/>
      <c r="GO267" s="133"/>
      <c r="GP267" s="133"/>
      <c r="GQ267" s="133"/>
      <c r="GR267" s="133"/>
      <c r="GS267" s="133"/>
      <c r="GT267" s="133"/>
      <c r="GU267" s="133"/>
      <c r="GV267" s="133"/>
      <c r="GW267" s="133"/>
      <c r="GX267" s="133"/>
      <c r="GY267" s="133"/>
      <c r="GZ267" s="133"/>
      <c r="HA267" s="133"/>
      <c r="HB267" s="133"/>
      <c r="HC267" s="133"/>
      <c r="HD267" s="133"/>
      <c r="HE267" s="133"/>
      <c r="HF267" s="133"/>
      <c r="HG267" s="133"/>
      <c r="HH267" s="133"/>
      <c r="HI267" s="133"/>
      <c r="HJ267" s="133"/>
      <c r="HK267" s="133"/>
      <c r="HL267" s="133"/>
      <c r="HM267" s="133"/>
      <c r="HN267" s="133"/>
      <c r="HO267" s="133"/>
      <c r="HP267" s="133"/>
      <c r="HQ267" s="133"/>
      <c r="HR267" s="133"/>
      <c r="HS267" s="133"/>
      <c r="HT267" s="133"/>
      <c r="HU267" s="133"/>
      <c r="HV267" s="133"/>
      <c r="HW267" s="133"/>
      <c r="HX267" s="133"/>
      <c r="HY267" s="133"/>
      <c r="HZ267" s="133"/>
      <c r="IA267" s="133"/>
      <c r="IB267" s="133"/>
      <c r="IC267" s="133"/>
      <c r="ID267" s="133"/>
      <c r="IE267" s="133"/>
      <c r="IF267" s="133"/>
      <c r="IG267" s="133"/>
      <c r="IH267" s="133"/>
      <c r="II267" s="133"/>
      <c r="IJ267" s="133"/>
      <c r="IK267" s="133"/>
      <c r="IL267" s="133"/>
      <c r="IM267" s="133"/>
      <c r="IN267" s="133"/>
      <c r="IO267" s="133"/>
      <c r="IP267" s="133"/>
      <c r="IQ267" s="133"/>
      <c r="IR267" s="133"/>
      <c r="IS267" s="133"/>
      <c r="IT267" s="133"/>
      <c r="IU267" s="133"/>
      <c r="IV267" s="133"/>
    </row>
    <row r="268" spans="1:256" s="122" customFormat="1" ht="15.75">
      <c r="A268" s="142"/>
      <c r="B268" s="143" t="s">
        <v>231</v>
      </c>
      <c r="C268" s="150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3"/>
      <c r="DX268" s="133"/>
      <c r="DY268" s="133"/>
      <c r="DZ268" s="133"/>
      <c r="EA268" s="133"/>
      <c r="EB268" s="133"/>
      <c r="EC268" s="133"/>
      <c r="ED268" s="133"/>
      <c r="EE268" s="133"/>
      <c r="EF268" s="133"/>
      <c r="EG268" s="133"/>
      <c r="EH268" s="133"/>
      <c r="EI268" s="133"/>
      <c r="EJ268" s="133"/>
      <c r="EK268" s="133"/>
      <c r="EL268" s="133"/>
      <c r="EM268" s="133"/>
      <c r="EN268" s="133"/>
      <c r="EO268" s="133"/>
      <c r="EP268" s="133"/>
      <c r="EQ268" s="133"/>
      <c r="ER268" s="133"/>
      <c r="ES268" s="133"/>
      <c r="ET268" s="133"/>
      <c r="EU268" s="133"/>
      <c r="EV268" s="133"/>
      <c r="EW268" s="133"/>
      <c r="EX268" s="133"/>
      <c r="EY268" s="133"/>
      <c r="EZ268" s="133"/>
      <c r="FA268" s="133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3"/>
      <c r="FL268" s="133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GW268" s="133"/>
      <c r="GX268" s="133"/>
      <c r="GY268" s="133"/>
      <c r="GZ268" s="133"/>
      <c r="HA268" s="133"/>
      <c r="HB268" s="133"/>
      <c r="HC268" s="133"/>
      <c r="HD268" s="133"/>
      <c r="HE268" s="133"/>
      <c r="HF268" s="133"/>
      <c r="HG268" s="133"/>
      <c r="HH268" s="133"/>
      <c r="HI268" s="133"/>
      <c r="HJ268" s="133"/>
      <c r="HK268" s="133"/>
      <c r="HL268" s="133"/>
      <c r="HM268" s="133"/>
      <c r="HN268" s="133"/>
      <c r="HO268" s="133"/>
      <c r="HP268" s="133"/>
      <c r="HQ268" s="133"/>
      <c r="HR268" s="133"/>
      <c r="HS268" s="133"/>
      <c r="HT268" s="133"/>
      <c r="HU268" s="133"/>
      <c r="HV268" s="133"/>
      <c r="HW268" s="133"/>
      <c r="HX268" s="133"/>
      <c r="HY268" s="133"/>
      <c r="HZ268" s="133"/>
      <c r="IA268" s="133"/>
      <c r="IB268" s="133"/>
      <c r="IC268" s="133"/>
      <c r="ID268" s="133"/>
      <c r="IE268" s="133"/>
      <c r="IF268" s="133"/>
      <c r="IG268" s="133"/>
      <c r="IH268" s="133"/>
      <c r="II268" s="133"/>
      <c r="IJ268" s="133"/>
      <c r="IK268" s="133"/>
      <c r="IL268" s="133"/>
      <c r="IM268" s="133"/>
      <c r="IN268" s="133"/>
      <c r="IO268" s="133"/>
      <c r="IP268" s="133"/>
      <c r="IQ268" s="133"/>
      <c r="IR268" s="133"/>
      <c r="IS268" s="133"/>
      <c r="IT268" s="133"/>
      <c r="IU268" s="133"/>
      <c r="IV268" s="133"/>
    </row>
    <row r="269" spans="1:256" s="122" customFormat="1" ht="15.75">
      <c r="A269" s="142"/>
      <c r="B269" s="145" t="s">
        <v>655</v>
      </c>
      <c r="C269" s="146" t="s">
        <v>195</v>
      </c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3"/>
      <c r="DX269" s="133"/>
      <c r="DY269" s="133"/>
      <c r="DZ269" s="133"/>
      <c r="EA269" s="133"/>
      <c r="EB269" s="133"/>
      <c r="EC269" s="133"/>
      <c r="ED269" s="133"/>
      <c r="EE269" s="133"/>
      <c r="EF269" s="133"/>
      <c r="EG269" s="133"/>
      <c r="EH269" s="133"/>
      <c r="EI269" s="133"/>
      <c r="EJ269" s="133"/>
      <c r="EK269" s="133"/>
      <c r="EL269" s="133"/>
      <c r="EM269" s="133"/>
      <c r="EN269" s="133"/>
      <c r="EO269" s="133"/>
      <c r="EP269" s="133"/>
      <c r="EQ269" s="133"/>
      <c r="ER269" s="133"/>
      <c r="ES269" s="133"/>
      <c r="ET269" s="133"/>
      <c r="EU269" s="133"/>
      <c r="EV269" s="133"/>
      <c r="EW269" s="133"/>
      <c r="EX269" s="133"/>
      <c r="EY269" s="133"/>
      <c r="EZ269" s="133"/>
      <c r="FA269" s="133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3"/>
      <c r="FL269" s="133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GW269" s="133"/>
      <c r="GX269" s="133"/>
      <c r="GY269" s="133"/>
      <c r="GZ269" s="133"/>
      <c r="HA269" s="133"/>
      <c r="HB269" s="133"/>
      <c r="HC269" s="133"/>
      <c r="HD269" s="133"/>
      <c r="HE269" s="133"/>
      <c r="HF269" s="133"/>
      <c r="HG269" s="133"/>
      <c r="HH269" s="133"/>
      <c r="HI269" s="133"/>
      <c r="HJ269" s="133"/>
      <c r="HK269" s="133"/>
      <c r="HL269" s="133"/>
      <c r="HM269" s="133"/>
      <c r="HN269" s="133"/>
      <c r="HO269" s="133"/>
      <c r="HP269" s="133"/>
      <c r="HQ269" s="133"/>
      <c r="HR269" s="133"/>
      <c r="HS269" s="133"/>
      <c r="HT269" s="133"/>
      <c r="HU269" s="133"/>
      <c r="HV269" s="133"/>
      <c r="HW269" s="133"/>
      <c r="HX269" s="133"/>
      <c r="HY269" s="133"/>
      <c r="HZ269" s="133"/>
      <c r="IA269" s="133"/>
      <c r="IB269" s="133"/>
      <c r="IC269" s="133"/>
      <c r="ID269" s="133"/>
      <c r="IE269" s="133"/>
      <c r="IF269" s="133"/>
      <c r="IG269" s="133"/>
      <c r="IH269" s="133"/>
      <c r="II269" s="133"/>
      <c r="IJ269" s="133"/>
      <c r="IK269" s="133"/>
      <c r="IL269" s="133"/>
      <c r="IM269" s="133"/>
      <c r="IN269" s="133"/>
      <c r="IO269" s="133"/>
      <c r="IP269" s="133"/>
      <c r="IQ269" s="133"/>
      <c r="IR269" s="133"/>
      <c r="IS269" s="133"/>
      <c r="IT269" s="133"/>
      <c r="IU269" s="133"/>
      <c r="IV269" s="133"/>
    </row>
    <row r="270" spans="1:256" s="122" customFormat="1" ht="15.75">
      <c r="A270" s="142"/>
      <c r="B270" s="156" t="s">
        <v>656</v>
      </c>
      <c r="C270" s="148" t="s">
        <v>196</v>
      </c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3"/>
      <c r="DX270" s="133"/>
      <c r="DY270" s="133"/>
      <c r="DZ270" s="133"/>
      <c r="EA270" s="133"/>
      <c r="EB270" s="133"/>
      <c r="EC270" s="133"/>
      <c r="ED270" s="133"/>
      <c r="EE270" s="133"/>
      <c r="EF270" s="133"/>
      <c r="EG270" s="133"/>
      <c r="EH270" s="133"/>
      <c r="EI270" s="133"/>
      <c r="EJ270" s="133"/>
      <c r="EK270" s="133"/>
      <c r="EL270" s="133"/>
      <c r="EM270" s="133"/>
      <c r="EN270" s="133"/>
      <c r="EO270" s="133"/>
      <c r="EP270" s="133"/>
      <c r="EQ270" s="133"/>
      <c r="ER270" s="133"/>
      <c r="ES270" s="133"/>
      <c r="ET270" s="133"/>
      <c r="EU270" s="133"/>
      <c r="EV270" s="133"/>
      <c r="EW270" s="133"/>
      <c r="EX270" s="133"/>
      <c r="EY270" s="133"/>
      <c r="EZ270" s="133"/>
      <c r="FA270" s="133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3"/>
      <c r="FL270" s="133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GW270" s="133"/>
      <c r="GX270" s="133"/>
      <c r="GY270" s="133"/>
      <c r="GZ270" s="133"/>
      <c r="HA270" s="133"/>
      <c r="HB270" s="133"/>
      <c r="HC270" s="133"/>
      <c r="HD270" s="133"/>
      <c r="HE270" s="133"/>
      <c r="HF270" s="133"/>
      <c r="HG270" s="133"/>
      <c r="HH270" s="133"/>
      <c r="HI270" s="133"/>
      <c r="HJ270" s="133"/>
      <c r="HK270" s="133"/>
      <c r="HL270" s="133"/>
      <c r="HM270" s="133"/>
      <c r="HN270" s="133"/>
      <c r="HO270" s="133"/>
      <c r="HP270" s="133"/>
      <c r="HQ270" s="133"/>
      <c r="HR270" s="133"/>
      <c r="HS270" s="133"/>
      <c r="HT270" s="133"/>
      <c r="HU270" s="133"/>
      <c r="HV270" s="133"/>
      <c r="HW270" s="133"/>
      <c r="HX270" s="133"/>
      <c r="HY270" s="133"/>
      <c r="HZ270" s="133"/>
      <c r="IA270" s="133"/>
      <c r="IB270" s="133"/>
      <c r="IC270" s="133"/>
      <c r="ID270" s="133"/>
      <c r="IE270" s="133"/>
      <c r="IF270" s="133"/>
      <c r="IG270" s="133"/>
      <c r="IH270" s="133"/>
      <c r="II270" s="133"/>
      <c r="IJ270" s="133"/>
      <c r="IK270" s="133"/>
      <c r="IL270" s="133"/>
      <c r="IM270" s="133"/>
      <c r="IN270" s="133"/>
      <c r="IO270" s="133"/>
      <c r="IP270" s="133"/>
      <c r="IQ270" s="133"/>
      <c r="IR270" s="133"/>
      <c r="IS270" s="133"/>
      <c r="IT270" s="133"/>
      <c r="IU270" s="133"/>
      <c r="IV270" s="133"/>
    </row>
    <row r="271" spans="1:256" s="122" customFormat="1" ht="15.75">
      <c r="A271" s="142"/>
      <c r="B271" s="164" t="s">
        <v>657</v>
      </c>
      <c r="C271" s="150" t="s">
        <v>658</v>
      </c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3"/>
      <c r="CC271" s="133"/>
      <c r="CD271" s="133"/>
      <c r="CE271" s="133"/>
      <c r="CF271" s="133"/>
      <c r="CG271" s="133"/>
      <c r="CH271" s="133"/>
      <c r="CI271" s="133"/>
      <c r="CJ271" s="133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3"/>
      <c r="DX271" s="133"/>
      <c r="DY271" s="133"/>
      <c r="DZ271" s="133"/>
      <c r="EA271" s="133"/>
      <c r="EB271" s="133"/>
      <c r="EC271" s="133"/>
      <c r="ED271" s="133"/>
      <c r="EE271" s="133"/>
      <c r="EF271" s="133"/>
      <c r="EG271" s="133"/>
      <c r="EH271" s="133"/>
      <c r="EI271" s="133"/>
      <c r="EJ271" s="133"/>
      <c r="EK271" s="133"/>
      <c r="EL271" s="133"/>
      <c r="EM271" s="133"/>
      <c r="EN271" s="133"/>
      <c r="EO271" s="133"/>
      <c r="EP271" s="133"/>
      <c r="EQ271" s="133"/>
      <c r="ER271" s="133"/>
      <c r="ES271" s="133"/>
      <c r="ET271" s="133"/>
      <c r="EU271" s="133"/>
      <c r="EV271" s="133"/>
      <c r="EW271" s="133"/>
      <c r="EX271" s="133"/>
      <c r="EY271" s="133"/>
      <c r="EZ271" s="133"/>
      <c r="FA271" s="133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3"/>
      <c r="FL271" s="133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GW271" s="133"/>
      <c r="GX271" s="133"/>
      <c r="GY271" s="133"/>
      <c r="GZ271" s="133"/>
      <c r="HA271" s="133"/>
      <c r="HB271" s="133"/>
      <c r="HC271" s="133"/>
      <c r="HD271" s="133"/>
      <c r="HE271" s="133"/>
      <c r="HF271" s="133"/>
      <c r="HG271" s="133"/>
      <c r="HH271" s="133"/>
      <c r="HI271" s="133"/>
      <c r="HJ271" s="133"/>
      <c r="HK271" s="133"/>
      <c r="HL271" s="133"/>
      <c r="HM271" s="133"/>
      <c r="HN271" s="133"/>
      <c r="HO271" s="133"/>
      <c r="HP271" s="133"/>
      <c r="HQ271" s="133"/>
      <c r="HR271" s="133"/>
      <c r="HS271" s="133"/>
      <c r="HT271" s="133"/>
      <c r="HU271" s="133"/>
      <c r="HV271" s="133"/>
      <c r="HW271" s="133"/>
      <c r="HX271" s="133"/>
      <c r="HY271" s="133"/>
      <c r="HZ271" s="133"/>
      <c r="IA271" s="133"/>
      <c r="IB271" s="133"/>
      <c r="IC271" s="133"/>
      <c r="ID271" s="133"/>
      <c r="IE271" s="133"/>
      <c r="IF271" s="133"/>
      <c r="IG271" s="133"/>
      <c r="IH271" s="133"/>
      <c r="II271" s="133"/>
      <c r="IJ271" s="133"/>
      <c r="IK271" s="133"/>
      <c r="IL271" s="133"/>
      <c r="IM271" s="133"/>
      <c r="IN271" s="133"/>
      <c r="IO271" s="133"/>
      <c r="IP271" s="133"/>
      <c r="IQ271" s="133"/>
      <c r="IR271" s="133"/>
      <c r="IS271" s="133"/>
      <c r="IT271" s="133"/>
      <c r="IU271" s="133"/>
      <c r="IV271" s="133"/>
    </row>
    <row r="272" spans="1:256" s="122" customFormat="1" ht="15.75">
      <c r="A272" s="142"/>
      <c r="B272" s="143" t="s">
        <v>231</v>
      </c>
      <c r="C272" s="150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133"/>
      <c r="CB272" s="133"/>
      <c r="CC272" s="133"/>
      <c r="CD272" s="133"/>
      <c r="CE272" s="133"/>
      <c r="CF272" s="133"/>
      <c r="CG272" s="133"/>
      <c r="CH272" s="133"/>
      <c r="CI272" s="133"/>
      <c r="CJ272" s="133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3"/>
      <c r="DF272" s="133"/>
      <c r="DG272" s="133"/>
      <c r="DH272" s="133"/>
      <c r="DI272" s="133"/>
      <c r="DJ272" s="133"/>
      <c r="DK272" s="133"/>
      <c r="DL272" s="133"/>
      <c r="DM272" s="133"/>
      <c r="DN272" s="133"/>
      <c r="DO272" s="133"/>
      <c r="DP272" s="133"/>
      <c r="DQ272" s="133"/>
      <c r="DR272" s="133"/>
      <c r="DS272" s="133"/>
      <c r="DT272" s="133"/>
      <c r="DU272" s="133"/>
      <c r="DV272" s="133"/>
      <c r="DW272" s="133"/>
      <c r="DX272" s="133"/>
      <c r="DY272" s="133"/>
      <c r="DZ272" s="133"/>
      <c r="EA272" s="133"/>
      <c r="EB272" s="133"/>
      <c r="EC272" s="133"/>
      <c r="ED272" s="133"/>
      <c r="EE272" s="133"/>
      <c r="EF272" s="133"/>
      <c r="EG272" s="133"/>
      <c r="EH272" s="133"/>
      <c r="EI272" s="133"/>
      <c r="EJ272" s="133"/>
      <c r="EK272" s="133"/>
      <c r="EL272" s="133"/>
      <c r="EM272" s="133"/>
      <c r="EN272" s="133"/>
      <c r="EO272" s="133"/>
      <c r="EP272" s="133"/>
      <c r="EQ272" s="133"/>
      <c r="ER272" s="133"/>
      <c r="ES272" s="133"/>
      <c r="ET272" s="133"/>
      <c r="EU272" s="133"/>
      <c r="EV272" s="133"/>
      <c r="EW272" s="133"/>
      <c r="EX272" s="133"/>
      <c r="EY272" s="133"/>
      <c r="EZ272" s="133"/>
      <c r="FA272" s="133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3"/>
      <c r="FL272" s="133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GW272" s="133"/>
      <c r="GX272" s="133"/>
      <c r="GY272" s="133"/>
      <c r="GZ272" s="133"/>
      <c r="HA272" s="133"/>
      <c r="HB272" s="133"/>
      <c r="HC272" s="133"/>
      <c r="HD272" s="133"/>
      <c r="HE272" s="133"/>
      <c r="HF272" s="133"/>
      <c r="HG272" s="133"/>
      <c r="HH272" s="133"/>
      <c r="HI272" s="133"/>
      <c r="HJ272" s="133"/>
      <c r="HK272" s="133"/>
      <c r="HL272" s="133"/>
      <c r="HM272" s="133"/>
      <c r="HN272" s="133"/>
      <c r="HO272" s="133"/>
      <c r="HP272" s="133"/>
      <c r="HQ272" s="133"/>
      <c r="HR272" s="133"/>
      <c r="HS272" s="133"/>
      <c r="HT272" s="133"/>
      <c r="HU272" s="133"/>
      <c r="HV272" s="133"/>
      <c r="HW272" s="133"/>
      <c r="HX272" s="133"/>
      <c r="HY272" s="133"/>
      <c r="HZ272" s="133"/>
      <c r="IA272" s="133"/>
      <c r="IB272" s="133"/>
      <c r="IC272" s="133"/>
      <c r="ID272" s="133"/>
      <c r="IE272" s="133"/>
      <c r="IF272" s="133"/>
      <c r="IG272" s="133"/>
      <c r="IH272" s="133"/>
      <c r="II272" s="133"/>
      <c r="IJ272" s="133"/>
      <c r="IK272" s="133"/>
      <c r="IL272" s="133"/>
      <c r="IM272" s="133"/>
      <c r="IN272" s="133"/>
      <c r="IO272" s="133"/>
      <c r="IP272" s="133"/>
      <c r="IQ272" s="133"/>
      <c r="IR272" s="133"/>
      <c r="IS272" s="133"/>
      <c r="IT272" s="133"/>
      <c r="IU272" s="133"/>
      <c r="IV272" s="133"/>
    </row>
    <row r="273" spans="1:256" s="122" customFormat="1" ht="78.75">
      <c r="A273" s="142"/>
      <c r="B273" s="145" t="s">
        <v>659</v>
      </c>
      <c r="C273" s="146" t="s">
        <v>660</v>
      </c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133"/>
      <c r="CB273" s="133"/>
      <c r="CC273" s="133"/>
      <c r="CD273" s="133"/>
      <c r="CE273" s="133"/>
      <c r="CF273" s="133"/>
      <c r="CG273" s="133"/>
      <c r="CH273" s="133"/>
      <c r="CI273" s="133"/>
      <c r="CJ273" s="133"/>
      <c r="CK273" s="133"/>
      <c r="CL273" s="133"/>
      <c r="CM273" s="133"/>
      <c r="CN273" s="133"/>
      <c r="CO273" s="133"/>
      <c r="CP273" s="133"/>
      <c r="CQ273" s="133"/>
      <c r="CR273" s="133"/>
      <c r="CS273" s="133"/>
      <c r="CT273" s="133"/>
      <c r="CU273" s="133"/>
      <c r="CV273" s="133"/>
      <c r="CW273" s="133"/>
      <c r="CX273" s="133"/>
      <c r="CY273" s="133"/>
      <c r="CZ273" s="133"/>
      <c r="DA273" s="133"/>
      <c r="DB273" s="133"/>
      <c r="DC273" s="133"/>
      <c r="DD273" s="133"/>
      <c r="DE273" s="133"/>
      <c r="DF273" s="133"/>
      <c r="DG273" s="133"/>
      <c r="DH273" s="133"/>
      <c r="DI273" s="133"/>
      <c r="DJ273" s="133"/>
      <c r="DK273" s="133"/>
      <c r="DL273" s="133"/>
      <c r="DM273" s="133"/>
      <c r="DN273" s="133"/>
      <c r="DO273" s="133"/>
      <c r="DP273" s="133"/>
      <c r="DQ273" s="133"/>
      <c r="DR273" s="133"/>
      <c r="DS273" s="133"/>
      <c r="DT273" s="133"/>
      <c r="DU273" s="133"/>
      <c r="DV273" s="133"/>
      <c r="DW273" s="133"/>
      <c r="DX273" s="133"/>
      <c r="DY273" s="133"/>
      <c r="DZ273" s="133"/>
      <c r="EA273" s="133"/>
      <c r="EB273" s="133"/>
      <c r="EC273" s="133"/>
      <c r="ED273" s="133"/>
      <c r="EE273" s="133"/>
      <c r="EF273" s="133"/>
      <c r="EG273" s="133"/>
      <c r="EH273" s="133"/>
      <c r="EI273" s="133"/>
      <c r="EJ273" s="133"/>
      <c r="EK273" s="133"/>
      <c r="EL273" s="133"/>
      <c r="EM273" s="133"/>
      <c r="EN273" s="133"/>
      <c r="EO273" s="133"/>
      <c r="EP273" s="133"/>
      <c r="EQ273" s="133"/>
      <c r="ER273" s="133"/>
      <c r="ES273" s="133"/>
      <c r="ET273" s="133"/>
      <c r="EU273" s="133"/>
      <c r="EV273" s="133"/>
      <c r="EW273" s="133"/>
      <c r="EX273" s="133"/>
      <c r="EY273" s="133"/>
      <c r="EZ273" s="133"/>
      <c r="FA273" s="133"/>
      <c r="FB273" s="133"/>
      <c r="FC273" s="133"/>
      <c r="FD273" s="133"/>
      <c r="FE273" s="133"/>
      <c r="FF273" s="133"/>
      <c r="FG273" s="133"/>
      <c r="FH273" s="133"/>
      <c r="FI273" s="133"/>
      <c r="FJ273" s="133"/>
      <c r="FK273" s="133"/>
      <c r="FL273" s="133"/>
      <c r="FM273" s="133"/>
      <c r="FN273" s="133"/>
      <c r="FO273" s="133"/>
      <c r="FP273" s="133"/>
      <c r="FQ273" s="133"/>
      <c r="FR273" s="133"/>
      <c r="FS273" s="133"/>
      <c r="FT273" s="133"/>
      <c r="FU273" s="133"/>
      <c r="FV273" s="133"/>
      <c r="FW273" s="133"/>
      <c r="FX273" s="133"/>
      <c r="FY273" s="133"/>
      <c r="FZ273" s="133"/>
      <c r="GA273" s="133"/>
      <c r="GB273" s="133"/>
      <c r="GC273" s="133"/>
      <c r="GD273" s="133"/>
      <c r="GE273" s="133"/>
      <c r="GF273" s="133"/>
      <c r="GG273" s="133"/>
      <c r="GH273" s="133"/>
      <c r="GI273" s="133"/>
      <c r="GJ273" s="133"/>
      <c r="GK273" s="133"/>
      <c r="GL273" s="133"/>
      <c r="GM273" s="133"/>
      <c r="GN273" s="133"/>
      <c r="GO273" s="133"/>
      <c r="GP273" s="133"/>
      <c r="GQ273" s="133"/>
      <c r="GR273" s="133"/>
      <c r="GS273" s="133"/>
      <c r="GT273" s="133"/>
      <c r="GU273" s="133"/>
      <c r="GV273" s="133"/>
      <c r="GW273" s="133"/>
      <c r="GX273" s="133"/>
      <c r="GY273" s="133"/>
      <c r="GZ273" s="133"/>
      <c r="HA273" s="133"/>
      <c r="HB273" s="133"/>
      <c r="HC273" s="133"/>
      <c r="HD273" s="133"/>
      <c r="HE273" s="133"/>
      <c r="HF273" s="133"/>
      <c r="HG273" s="133"/>
      <c r="HH273" s="133"/>
      <c r="HI273" s="133"/>
      <c r="HJ273" s="133"/>
      <c r="HK273" s="133"/>
      <c r="HL273" s="133"/>
      <c r="HM273" s="133"/>
      <c r="HN273" s="133"/>
      <c r="HO273" s="133"/>
      <c r="HP273" s="133"/>
      <c r="HQ273" s="133"/>
      <c r="HR273" s="133"/>
      <c r="HS273" s="133"/>
      <c r="HT273" s="133"/>
      <c r="HU273" s="133"/>
      <c r="HV273" s="133"/>
      <c r="HW273" s="133"/>
      <c r="HX273" s="133"/>
      <c r="HY273" s="133"/>
      <c r="HZ273" s="133"/>
      <c r="IA273" s="133"/>
      <c r="IB273" s="133"/>
      <c r="IC273" s="133"/>
      <c r="ID273" s="133"/>
      <c r="IE273" s="133"/>
      <c r="IF273" s="133"/>
      <c r="IG273" s="133"/>
      <c r="IH273" s="133"/>
      <c r="II273" s="133"/>
      <c r="IJ273" s="133"/>
      <c r="IK273" s="133"/>
      <c r="IL273" s="133"/>
      <c r="IM273" s="133"/>
      <c r="IN273" s="133"/>
      <c r="IO273" s="133"/>
      <c r="IP273" s="133"/>
      <c r="IQ273" s="133"/>
      <c r="IR273" s="133"/>
      <c r="IS273" s="133"/>
      <c r="IT273" s="133"/>
      <c r="IU273" s="133"/>
      <c r="IV273" s="133"/>
    </row>
    <row r="274" spans="1:256" s="122" customFormat="1" ht="31.5">
      <c r="A274" s="142"/>
      <c r="B274" s="147" t="s">
        <v>661</v>
      </c>
      <c r="C274" s="148" t="s">
        <v>662</v>
      </c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33"/>
      <c r="CP274" s="133"/>
      <c r="CQ274" s="133"/>
      <c r="CR274" s="133"/>
      <c r="CS274" s="133"/>
      <c r="CT274" s="133"/>
      <c r="CU274" s="133"/>
      <c r="CV274" s="133"/>
      <c r="CW274" s="133"/>
      <c r="CX274" s="133"/>
      <c r="CY274" s="133"/>
      <c r="CZ274" s="133"/>
      <c r="DA274" s="133"/>
      <c r="DB274" s="133"/>
      <c r="DC274" s="133"/>
      <c r="DD274" s="133"/>
      <c r="DE274" s="133"/>
      <c r="DF274" s="133"/>
      <c r="DG274" s="133"/>
      <c r="DH274" s="133"/>
      <c r="DI274" s="133"/>
      <c r="DJ274" s="133"/>
      <c r="DK274" s="133"/>
      <c r="DL274" s="133"/>
      <c r="DM274" s="133"/>
      <c r="DN274" s="133"/>
      <c r="DO274" s="133"/>
      <c r="DP274" s="133"/>
      <c r="DQ274" s="133"/>
      <c r="DR274" s="133"/>
      <c r="DS274" s="133"/>
      <c r="DT274" s="133"/>
      <c r="DU274" s="133"/>
      <c r="DV274" s="133"/>
      <c r="DW274" s="133"/>
      <c r="DX274" s="133"/>
      <c r="DY274" s="133"/>
      <c r="DZ274" s="133"/>
      <c r="EA274" s="133"/>
      <c r="EB274" s="133"/>
      <c r="EC274" s="133"/>
      <c r="ED274" s="133"/>
      <c r="EE274" s="133"/>
      <c r="EF274" s="133"/>
      <c r="EG274" s="133"/>
      <c r="EH274" s="133"/>
      <c r="EI274" s="133"/>
      <c r="EJ274" s="133"/>
      <c r="EK274" s="133"/>
      <c r="EL274" s="133"/>
      <c r="EM274" s="133"/>
      <c r="EN274" s="133"/>
      <c r="EO274" s="133"/>
      <c r="EP274" s="133"/>
      <c r="EQ274" s="133"/>
      <c r="ER274" s="133"/>
      <c r="ES274" s="133"/>
      <c r="ET274" s="133"/>
      <c r="EU274" s="133"/>
      <c r="EV274" s="133"/>
      <c r="EW274" s="133"/>
      <c r="EX274" s="133"/>
      <c r="EY274" s="133"/>
      <c r="EZ274" s="133"/>
      <c r="FA274" s="133"/>
      <c r="FB274" s="133"/>
      <c r="FC274" s="133"/>
      <c r="FD274" s="133"/>
      <c r="FE274" s="133"/>
      <c r="FF274" s="133"/>
      <c r="FG274" s="133"/>
      <c r="FH274" s="133"/>
      <c r="FI274" s="133"/>
      <c r="FJ274" s="133"/>
      <c r="FK274" s="133"/>
      <c r="FL274" s="133"/>
      <c r="FM274" s="133"/>
      <c r="FN274" s="133"/>
      <c r="FO274" s="133"/>
      <c r="FP274" s="133"/>
      <c r="FQ274" s="133"/>
      <c r="FR274" s="133"/>
      <c r="FS274" s="133"/>
      <c r="FT274" s="133"/>
      <c r="FU274" s="133"/>
      <c r="FV274" s="133"/>
      <c r="FW274" s="133"/>
      <c r="FX274" s="133"/>
      <c r="FY274" s="133"/>
      <c r="FZ274" s="133"/>
      <c r="GA274" s="133"/>
      <c r="GB274" s="133"/>
      <c r="GC274" s="133"/>
      <c r="GD274" s="133"/>
      <c r="GE274" s="133"/>
      <c r="GF274" s="133"/>
      <c r="GG274" s="133"/>
      <c r="GH274" s="133"/>
      <c r="GI274" s="133"/>
      <c r="GJ274" s="133"/>
      <c r="GK274" s="133"/>
      <c r="GL274" s="133"/>
      <c r="GM274" s="133"/>
      <c r="GN274" s="133"/>
      <c r="GO274" s="133"/>
      <c r="GP274" s="133"/>
      <c r="GQ274" s="133"/>
      <c r="GR274" s="133"/>
      <c r="GS274" s="133"/>
      <c r="GT274" s="133"/>
      <c r="GU274" s="133"/>
      <c r="GV274" s="133"/>
      <c r="GW274" s="133"/>
      <c r="GX274" s="133"/>
      <c r="GY274" s="133"/>
      <c r="GZ274" s="133"/>
      <c r="HA274" s="133"/>
      <c r="HB274" s="133"/>
      <c r="HC274" s="133"/>
      <c r="HD274" s="133"/>
      <c r="HE274" s="133"/>
      <c r="HF274" s="133"/>
      <c r="HG274" s="133"/>
      <c r="HH274" s="133"/>
      <c r="HI274" s="133"/>
      <c r="HJ274" s="133"/>
      <c r="HK274" s="133"/>
      <c r="HL274" s="133"/>
      <c r="HM274" s="133"/>
      <c r="HN274" s="133"/>
      <c r="HO274" s="133"/>
      <c r="HP274" s="133"/>
      <c r="HQ274" s="133"/>
      <c r="HR274" s="133"/>
      <c r="HS274" s="133"/>
      <c r="HT274" s="133"/>
      <c r="HU274" s="133"/>
      <c r="HV274" s="133"/>
      <c r="HW274" s="133"/>
      <c r="HX274" s="133"/>
      <c r="HY274" s="133"/>
      <c r="HZ274" s="133"/>
      <c r="IA274" s="133"/>
      <c r="IB274" s="133"/>
      <c r="IC274" s="133"/>
      <c r="ID274" s="133"/>
      <c r="IE274" s="133"/>
      <c r="IF274" s="133"/>
      <c r="IG274" s="133"/>
      <c r="IH274" s="133"/>
      <c r="II274" s="133"/>
      <c r="IJ274" s="133"/>
      <c r="IK274" s="133"/>
      <c r="IL274" s="133"/>
      <c r="IM274" s="133"/>
      <c r="IN274" s="133"/>
      <c r="IO274" s="133"/>
      <c r="IP274" s="133"/>
      <c r="IQ274" s="133"/>
      <c r="IR274" s="133"/>
      <c r="IS274" s="133"/>
      <c r="IT274" s="133"/>
      <c r="IU274" s="133"/>
      <c r="IV274" s="133"/>
    </row>
    <row r="275" spans="1:256" s="122" customFormat="1" ht="47.25">
      <c r="A275" s="142"/>
      <c r="B275" s="165" t="s">
        <v>663</v>
      </c>
      <c r="C275" s="150" t="s">
        <v>664</v>
      </c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133"/>
      <c r="CB275" s="133"/>
      <c r="CC275" s="133"/>
      <c r="CD275" s="133"/>
      <c r="CE275" s="133"/>
      <c r="CF275" s="133"/>
      <c r="CG275" s="133"/>
      <c r="CH275" s="133"/>
      <c r="CI275" s="133"/>
      <c r="CJ275" s="133"/>
      <c r="CK275" s="133"/>
      <c r="CL275" s="133"/>
      <c r="CM275" s="133"/>
      <c r="CN275" s="133"/>
      <c r="CO275" s="133"/>
      <c r="CP275" s="133"/>
      <c r="CQ275" s="133"/>
      <c r="CR275" s="133"/>
      <c r="CS275" s="133"/>
      <c r="CT275" s="133"/>
      <c r="CU275" s="133"/>
      <c r="CV275" s="133"/>
      <c r="CW275" s="133"/>
      <c r="CX275" s="133"/>
      <c r="CY275" s="133"/>
      <c r="CZ275" s="133"/>
      <c r="DA275" s="133"/>
      <c r="DB275" s="133"/>
      <c r="DC275" s="133"/>
      <c r="DD275" s="133"/>
      <c r="DE275" s="133"/>
      <c r="DF275" s="133"/>
      <c r="DG275" s="133"/>
      <c r="DH275" s="133"/>
      <c r="DI275" s="133"/>
      <c r="DJ275" s="133"/>
      <c r="DK275" s="133"/>
      <c r="DL275" s="133"/>
      <c r="DM275" s="133"/>
      <c r="DN275" s="133"/>
      <c r="DO275" s="133"/>
      <c r="DP275" s="133"/>
      <c r="DQ275" s="133"/>
      <c r="DR275" s="133"/>
      <c r="DS275" s="133"/>
      <c r="DT275" s="133"/>
      <c r="DU275" s="133"/>
      <c r="DV275" s="133"/>
      <c r="DW275" s="133"/>
      <c r="DX275" s="133"/>
      <c r="DY275" s="133"/>
      <c r="DZ275" s="133"/>
      <c r="EA275" s="133"/>
      <c r="EB275" s="133"/>
      <c r="EC275" s="133"/>
      <c r="ED275" s="133"/>
      <c r="EE275" s="133"/>
      <c r="EF275" s="133"/>
      <c r="EG275" s="133"/>
      <c r="EH275" s="133"/>
      <c r="EI275" s="133"/>
      <c r="EJ275" s="133"/>
      <c r="EK275" s="133"/>
      <c r="EL275" s="133"/>
      <c r="EM275" s="133"/>
      <c r="EN275" s="133"/>
      <c r="EO275" s="133"/>
      <c r="EP275" s="133"/>
      <c r="EQ275" s="133"/>
      <c r="ER275" s="133"/>
      <c r="ES275" s="133"/>
      <c r="ET275" s="133"/>
      <c r="EU275" s="133"/>
      <c r="EV275" s="133"/>
      <c r="EW275" s="133"/>
      <c r="EX275" s="133"/>
      <c r="EY275" s="133"/>
      <c r="EZ275" s="133"/>
      <c r="FA275" s="133"/>
      <c r="FB275" s="133"/>
      <c r="FC275" s="133"/>
      <c r="FD275" s="133"/>
      <c r="FE275" s="133"/>
      <c r="FF275" s="133"/>
      <c r="FG275" s="133"/>
      <c r="FH275" s="133"/>
      <c r="FI275" s="133"/>
      <c r="FJ275" s="133"/>
      <c r="FK275" s="133"/>
      <c r="FL275" s="133"/>
      <c r="FM275" s="133"/>
      <c r="FN275" s="133"/>
      <c r="FO275" s="133"/>
      <c r="FP275" s="133"/>
      <c r="FQ275" s="133"/>
      <c r="FR275" s="133"/>
      <c r="FS275" s="133"/>
      <c r="FT275" s="133"/>
      <c r="FU275" s="133"/>
      <c r="FV275" s="133"/>
      <c r="FW275" s="133"/>
      <c r="FX275" s="133"/>
      <c r="FY275" s="133"/>
      <c r="FZ275" s="133"/>
      <c r="GA275" s="133"/>
      <c r="GB275" s="133"/>
      <c r="GC275" s="133"/>
      <c r="GD275" s="133"/>
      <c r="GE275" s="133"/>
      <c r="GF275" s="133"/>
      <c r="GG275" s="133"/>
      <c r="GH275" s="133"/>
      <c r="GI275" s="133"/>
      <c r="GJ275" s="133"/>
      <c r="GK275" s="133"/>
      <c r="GL275" s="133"/>
      <c r="GM275" s="133"/>
      <c r="GN275" s="133"/>
      <c r="GO275" s="133"/>
      <c r="GP275" s="133"/>
      <c r="GQ275" s="133"/>
      <c r="GR275" s="133"/>
      <c r="GS275" s="133"/>
      <c r="GT275" s="133"/>
      <c r="GU275" s="133"/>
      <c r="GV275" s="133"/>
      <c r="GW275" s="133"/>
      <c r="GX275" s="133"/>
      <c r="GY275" s="133"/>
      <c r="GZ275" s="133"/>
      <c r="HA275" s="133"/>
      <c r="HB275" s="133"/>
      <c r="HC275" s="133"/>
      <c r="HD275" s="133"/>
      <c r="HE275" s="133"/>
      <c r="HF275" s="133"/>
      <c r="HG275" s="133"/>
      <c r="HH275" s="133"/>
      <c r="HI275" s="133"/>
      <c r="HJ275" s="133"/>
      <c r="HK275" s="133"/>
      <c r="HL275" s="133"/>
      <c r="HM275" s="133"/>
      <c r="HN275" s="133"/>
      <c r="HO275" s="133"/>
      <c r="HP275" s="133"/>
      <c r="HQ275" s="133"/>
      <c r="HR275" s="133"/>
      <c r="HS275" s="133"/>
      <c r="HT275" s="133"/>
      <c r="HU275" s="133"/>
      <c r="HV275" s="133"/>
      <c r="HW275" s="133"/>
      <c r="HX275" s="133"/>
      <c r="HY275" s="133"/>
      <c r="HZ275" s="133"/>
      <c r="IA275" s="133"/>
      <c r="IB275" s="133"/>
      <c r="IC275" s="133"/>
      <c r="ID275" s="133"/>
      <c r="IE275" s="133"/>
      <c r="IF275" s="133"/>
      <c r="IG275" s="133"/>
      <c r="IH275" s="133"/>
      <c r="II275" s="133"/>
      <c r="IJ275" s="133"/>
      <c r="IK275" s="133"/>
      <c r="IL275" s="133"/>
      <c r="IM275" s="133"/>
      <c r="IN275" s="133"/>
      <c r="IO275" s="133"/>
      <c r="IP275" s="133"/>
      <c r="IQ275" s="133"/>
      <c r="IR275" s="133"/>
      <c r="IS275" s="133"/>
      <c r="IT275" s="133"/>
      <c r="IU275" s="133"/>
      <c r="IV275" s="133"/>
    </row>
    <row r="276" spans="1:256" s="122" customFormat="1" ht="15.75">
      <c r="A276" s="142"/>
      <c r="B276" s="149" t="s">
        <v>231</v>
      </c>
      <c r="C276" s="150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133"/>
      <c r="CB276" s="133"/>
      <c r="CC276" s="133"/>
      <c r="CD276" s="133"/>
      <c r="CE276" s="133"/>
      <c r="CF276" s="133"/>
      <c r="CG276" s="133"/>
      <c r="CH276" s="133"/>
      <c r="CI276" s="133"/>
      <c r="CJ276" s="133"/>
      <c r="CK276" s="133"/>
      <c r="CL276" s="133"/>
      <c r="CM276" s="133"/>
      <c r="CN276" s="133"/>
      <c r="CO276" s="133"/>
      <c r="CP276" s="133"/>
      <c r="CQ276" s="133"/>
      <c r="CR276" s="133"/>
      <c r="CS276" s="133"/>
      <c r="CT276" s="133"/>
      <c r="CU276" s="133"/>
      <c r="CV276" s="133"/>
      <c r="CW276" s="133"/>
      <c r="CX276" s="133"/>
      <c r="CY276" s="133"/>
      <c r="CZ276" s="133"/>
      <c r="DA276" s="133"/>
      <c r="DB276" s="133"/>
      <c r="DC276" s="133"/>
      <c r="DD276" s="133"/>
      <c r="DE276" s="133"/>
      <c r="DF276" s="133"/>
      <c r="DG276" s="133"/>
      <c r="DH276" s="133"/>
      <c r="DI276" s="133"/>
      <c r="DJ276" s="133"/>
      <c r="DK276" s="133"/>
      <c r="DL276" s="133"/>
      <c r="DM276" s="133"/>
      <c r="DN276" s="133"/>
      <c r="DO276" s="133"/>
      <c r="DP276" s="133"/>
      <c r="DQ276" s="133"/>
      <c r="DR276" s="133"/>
      <c r="DS276" s="133"/>
      <c r="DT276" s="133"/>
      <c r="DU276" s="133"/>
      <c r="DV276" s="133"/>
      <c r="DW276" s="133"/>
      <c r="DX276" s="133"/>
      <c r="DY276" s="133"/>
      <c r="DZ276" s="133"/>
      <c r="EA276" s="133"/>
      <c r="EB276" s="133"/>
      <c r="EC276" s="133"/>
      <c r="ED276" s="133"/>
      <c r="EE276" s="133"/>
      <c r="EF276" s="133"/>
      <c r="EG276" s="133"/>
      <c r="EH276" s="133"/>
      <c r="EI276" s="133"/>
      <c r="EJ276" s="133"/>
      <c r="EK276" s="133"/>
      <c r="EL276" s="133"/>
      <c r="EM276" s="133"/>
      <c r="EN276" s="133"/>
      <c r="EO276" s="133"/>
      <c r="EP276" s="133"/>
      <c r="EQ276" s="133"/>
      <c r="ER276" s="133"/>
      <c r="ES276" s="133"/>
      <c r="ET276" s="133"/>
      <c r="EU276" s="133"/>
      <c r="EV276" s="133"/>
      <c r="EW276" s="133"/>
      <c r="EX276" s="133"/>
      <c r="EY276" s="133"/>
      <c r="EZ276" s="133"/>
      <c r="FA276" s="133"/>
      <c r="FB276" s="133"/>
      <c r="FC276" s="133"/>
      <c r="FD276" s="133"/>
      <c r="FE276" s="133"/>
      <c r="FF276" s="133"/>
      <c r="FG276" s="133"/>
      <c r="FH276" s="133"/>
      <c r="FI276" s="133"/>
      <c r="FJ276" s="133"/>
      <c r="FK276" s="133"/>
      <c r="FL276" s="133"/>
      <c r="FM276" s="133"/>
      <c r="FN276" s="133"/>
      <c r="FO276" s="133"/>
      <c r="FP276" s="133"/>
      <c r="FQ276" s="133"/>
      <c r="FR276" s="133"/>
      <c r="FS276" s="133"/>
      <c r="FT276" s="133"/>
      <c r="FU276" s="133"/>
      <c r="FV276" s="133"/>
      <c r="FW276" s="133"/>
      <c r="FX276" s="133"/>
      <c r="FY276" s="133"/>
      <c r="FZ276" s="133"/>
      <c r="GA276" s="133"/>
      <c r="GB276" s="133"/>
      <c r="GC276" s="133"/>
      <c r="GD276" s="133"/>
      <c r="GE276" s="133"/>
      <c r="GF276" s="133"/>
      <c r="GG276" s="133"/>
      <c r="GH276" s="133"/>
      <c r="GI276" s="133"/>
      <c r="GJ276" s="133"/>
      <c r="GK276" s="133"/>
      <c r="GL276" s="133"/>
      <c r="GM276" s="133"/>
      <c r="GN276" s="133"/>
      <c r="GO276" s="133"/>
      <c r="GP276" s="133"/>
      <c r="GQ276" s="133"/>
      <c r="GR276" s="133"/>
      <c r="GS276" s="133"/>
      <c r="GT276" s="133"/>
      <c r="GU276" s="133"/>
      <c r="GV276" s="133"/>
      <c r="GW276" s="133"/>
      <c r="GX276" s="133"/>
      <c r="GY276" s="133"/>
      <c r="GZ276" s="133"/>
      <c r="HA276" s="133"/>
      <c r="HB276" s="133"/>
      <c r="HC276" s="133"/>
      <c r="HD276" s="133"/>
      <c r="HE276" s="133"/>
      <c r="HF276" s="133"/>
      <c r="HG276" s="133"/>
      <c r="HH276" s="133"/>
      <c r="HI276" s="133"/>
      <c r="HJ276" s="133"/>
      <c r="HK276" s="133"/>
      <c r="HL276" s="133"/>
      <c r="HM276" s="133"/>
      <c r="HN276" s="133"/>
      <c r="HO276" s="133"/>
      <c r="HP276" s="133"/>
      <c r="HQ276" s="133"/>
      <c r="HR276" s="133"/>
      <c r="HS276" s="133"/>
      <c r="HT276" s="133"/>
      <c r="HU276" s="133"/>
      <c r="HV276" s="133"/>
      <c r="HW276" s="133"/>
      <c r="HX276" s="133"/>
      <c r="HY276" s="133"/>
      <c r="HZ276" s="133"/>
      <c r="IA276" s="133"/>
      <c r="IB276" s="133"/>
      <c r="IC276" s="133"/>
      <c r="ID276" s="133"/>
      <c r="IE276" s="133"/>
      <c r="IF276" s="133"/>
      <c r="IG276" s="133"/>
      <c r="IH276" s="133"/>
      <c r="II276" s="133"/>
      <c r="IJ276" s="133"/>
      <c r="IK276" s="133"/>
      <c r="IL276" s="133"/>
      <c r="IM276" s="133"/>
      <c r="IN276" s="133"/>
      <c r="IO276" s="133"/>
      <c r="IP276" s="133"/>
      <c r="IQ276" s="133"/>
      <c r="IR276" s="133"/>
      <c r="IS276" s="133"/>
      <c r="IT276" s="133"/>
      <c r="IU276" s="133"/>
      <c r="IV276" s="133"/>
    </row>
    <row r="277" spans="1:256" s="122" customFormat="1" ht="15.75">
      <c r="A277" s="142"/>
      <c r="B277" s="145" t="s">
        <v>665</v>
      </c>
      <c r="C277" s="146" t="s">
        <v>666</v>
      </c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133"/>
      <c r="CB277" s="133"/>
      <c r="CC277" s="133"/>
      <c r="CD277" s="133"/>
      <c r="CE277" s="133"/>
      <c r="CF277" s="133"/>
      <c r="CG277" s="133"/>
      <c r="CH277" s="133"/>
      <c r="CI277" s="133"/>
      <c r="CJ277" s="133"/>
      <c r="CK277" s="133"/>
      <c r="CL277" s="133"/>
      <c r="CM277" s="133"/>
      <c r="CN277" s="133"/>
      <c r="CO277" s="133"/>
      <c r="CP277" s="133"/>
      <c r="CQ277" s="133"/>
      <c r="CR277" s="133"/>
      <c r="CS277" s="133"/>
      <c r="CT277" s="133"/>
      <c r="CU277" s="133"/>
      <c r="CV277" s="133"/>
      <c r="CW277" s="133"/>
      <c r="CX277" s="133"/>
      <c r="CY277" s="133"/>
      <c r="CZ277" s="133"/>
      <c r="DA277" s="133"/>
      <c r="DB277" s="133"/>
      <c r="DC277" s="133"/>
      <c r="DD277" s="133"/>
      <c r="DE277" s="133"/>
      <c r="DF277" s="133"/>
      <c r="DG277" s="133"/>
      <c r="DH277" s="133"/>
      <c r="DI277" s="133"/>
      <c r="DJ277" s="133"/>
      <c r="DK277" s="133"/>
      <c r="DL277" s="133"/>
      <c r="DM277" s="133"/>
      <c r="DN277" s="133"/>
      <c r="DO277" s="133"/>
      <c r="DP277" s="133"/>
      <c r="DQ277" s="133"/>
      <c r="DR277" s="133"/>
      <c r="DS277" s="133"/>
      <c r="DT277" s="133"/>
      <c r="DU277" s="133"/>
      <c r="DV277" s="133"/>
      <c r="DW277" s="133"/>
      <c r="DX277" s="133"/>
      <c r="DY277" s="133"/>
      <c r="DZ277" s="133"/>
      <c r="EA277" s="133"/>
      <c r="EB277" s="133"/>
      <c r="EC277" s="133"/>
      <c r="ED277" s="133"/>
      <c r="EE277" s="133"/>
      <c r="EF277" s="133"/>
      <c r="EG277" s="133"/>
      <c r="EH277" s="133"/>
      <c r="EI277" s="133"/>
      <c r="EJ277" s="133"/>
      <c r="EK277" s="133"/>
      <c r="EL277" s="133"/>
      <c r="EM277" s="133"/>
      <c r="EN277" s="133"/>
      <c r="EO277" s="133"/>
      <c r="EP277" s="133"/>
      <c r="EQ277" s="133"/>
      <c r="ER277" s="133"/>
      <c r="ES277" s="133"/>
      <c r="ET277" s="133"/>
      <c r="EU277" s="133"/>
      <c r="EV277" s="133"/>
      <c r="EW277" s="133"/>
      <c r="EX277" s="133"/>
      <c r="EY277" s="133"/>
      <c r="EZ277" s="133"/>
      <c r="FA277" s="133"/>
      <c r="FB277" s="133"/>
      <c r="FC277" s="133"/>
      <c r="FD277" s="133"/>
      <c r="FE277" s="133"/>
      <c r="FF277" s="133"/>
      <c r="FG277" s="133"/>
      <c r="FH277" s="133"/>
      <c r="FI277" s="133"/>
      <c r="FJ277" s="133"/>
      <c r="FK277" s="133"/>
      <c r="FL277" s="133"/>
      <c r="FM277" s="133"/>
      <c r="FN277" s="133"/>
      <c r="FO277" s="133"/>
      <c r="FP277" s="133"/>
      <c r="FQ277" s="133"/>
      <c r="FR277" s="133"/>
      <c r="FS277" s="133"/>
      <c r="FT277" s="133"/>
      <c r="FU277" s="133"/>
      <c r="FV277" s="133"/>
      <c r="FW277" s="133"/>
      <c r="FX277" s="133"/>
      <c r="FY277" s="133"/>
      <c r="FZ277" s="133"/>
      <c r="GA277" s="133"/>
      <c r="GB277" s="133"/>
      <c r="GC277" s="133"/>
      <c r="GD277" s="133"/>
      <c r="GE277" s="133"/>
      <c r="GF277" s="133"/>
      <c r="GG277" s="133"/>
      <c r="GH277" s="133"/>
      <c r="GI277" s="133"/>
      <c r="GJ277" s="133"/>
      <c r="GK277" s="133"/>
      <c r="GL277" s="133"/>
      <c r="GM277" s="133"/>
      <c r="GN277" s="133"/>
      <c r="GO277" s="133"/>
      <c r="GP277" s="133"/>
      <c r="GQ277" s="133"/>
      <c r="GR277" s="133"/>
      <c r="GS277" s="133"/>
      <c r="GT277" s="133"/>
      <c r="GU277" s="133"/>
      <c r="GV277" s="133"/>
      <c r="GW277" s="133"/>
      <c r="GX277" s="133"/>
      <c r="GY277" s="133"/>
      <c r="GZ277" s="133"/>
      <c r="HA277" s="133"/>
      <c r="HB277" s="133"/>
      <c r="HC277" s="133"/>
      <c r="HD277" s="133"/>
      <c r="HE277" s="133"/>
      <c r="HF277" s="133"/>
      <c r="HG277" s="133"/>
      <c r="HH277" s="133"/>
      <c r="HI277" s="133"/>
      <c r="HJ277" s="133"/>
      <c r="HK277" s="133"/>
      <c r="HL277" s="133"/>
      <c r="HM277" s="133"/>
      <c r="HN277" s="133"/>
      <c r="HO277" s="133"/>
      <c r="HP277" s="133"/>
      <c r="HQ277" s="133"/>
      <c r="HR277" s="133"/>
      <c r="HS277" s="133"/>
      <c r="HT277" s="133"/>
      <c r="HU277" s="133"/>
      <c r="HV277" s="133"/>
      <c r="HW277" s="133"/>
      <c r="HX277" s="133"/>
      <c r="HY277" s="133"/>
      <c r="HZ277" s="133"/>
      <c r="IA277" s="133"/>
      <c r="IB277" s="133"/>
      <c r="IC277" s="133"/>
      <c r="ID277" s="133"/>
      <c r="IE277" s="133"/>
      <c r="IF277" s="133"/>
      <c r="IG277" s="133"/>
      <c r="IH277" s="133"/>
      <c r="II277" s="133"/>
      <c r="IJ277" s="133"/>
      <c r="IK277" s="133"/>
      <c r="IL277" s="133"/>
      <c r="IM277" s="133"/>
      <c r="IN277" s="133"/>
      <c r="IO277" s="133"/>
      <c r="IP277" s="133"/>
      <c r="IQ277" s="133"/>
      <c r="IR277" s="133"/>
      <c r="IS277" s="133"/>
      <c r="IT277" s="133"/>
      <c r="IU277" s="133"/>
      <c r="IV277" s="133"/>
    </row>
    <row r="278" spans="1:256" s="122" customFormat="1" ht="31.5">
      <c r="A278" s="142"/>
      <c r="B278" s="147" t="s">
        <v>667</v>
      </c>
      <c r="C278" s="148" t="s">
        <v>668</v>
      </c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/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3"/>
      <c r="CQ278" s="133"/>
      <c r="CR278" s="133"/>
      <c r="CS278" s="133"/>
      <c r="CT278" s="133"/>
      <c r="CU278" s="133"/>
      <c r="CV278" s="133"/>
      <c r="CW278" s="133"/>
      <c r="CX278" s="133"/>
      <c r="CY278" s="133"/>
      <c r="CZ278" s="133"/>
      <c r="DA278" s="133"/>
      <c r="DB278" s="133"/>
      <c r="DC278" s="133"/>
      <c r="DD278" s="133"/>
      <c r="DE278" s="133"/>
      <c r="DF278" s="133"/>
      <c r="DG278" s="133"/>
      <c r="DH278" s="133"/>
      <c r="DI278" s="133"/>
      <c r="DJ278" s="133"/>
      <c r="DK278" s="133"/>
      <c r="DL278" s="133"/>
      <c r="DM278" s="133"/>
      <c r="DN278" s="133"/>
      <c r="DO278" s="133"/>
      <c r="DP278" s="133"/>
      <c r="DQ278" s="133"/>
      <c r="DR278" s="133"/>
      <c r="DS278" s="133"/>
      <c r="DT278" s="133"/>
      <c r="DU278" s="133"/>
      <c r="DV278" s="133"/>
      <c r="DW278" s="133"/>
      <c r="DX278" s="133"/>
      <c r="DY278" s="133"/>
      <c r="DZ278" s="133"/>
      <c r="EA278" s="133"/>
      <c r="EB278" s="133"/>
      <c r="EC278" s="133"/>
      <c r="ED278" s="133"/>
      <c r="EE278" s="133"/>
      <c r="EF278" s="133"/>
      <c r="EG278" s="133"/>
      <c r="EH278" s="133"/>
      <c r="EI278" s="133"/>
      <c r="EJ278" s="133"/>
      <c r="EK278" s="133"/>
      <c r="EL278" s="133"/>
      <c r="EM278" s="133"/>
      <c r="EN278" s="133"/>
      <c r="EO278" s="133"/>
      <c r="EP278" s="133"/>
      <c r="EQ278" s="133"/>
      <c r="ER278" s="133"/>
      <c r="ES278" s="133"/>
      <c r="ET278" s="133"/>
      <c r="EU278" s="133"/>
      <c r="EV278" s="133"/>
      <c r="EW278" s="133"/>
      <c r="EX278" s="133"/>
      <c r="EY278" s="133"/>
      <c r="EZ278" s="133"/>
      <c r="FA278" s="133"/>
      <c r="FB278" s="133"/>
      <c r="FC278" s="133"/>
      <c r="FD278" s="133"/>
      <c r="FE278" s="133"/>
      <c r="FF278" s="133"/>
      <c r="FG278" s="133"/>
      <c r="FH278" s="133"/>
      <c r="FI278" s="133"/>
      <c r="FJ278" s="133"/>
      <c r="FK278" s="133"/>
      <c r="FL278" s="133"/>
      <c r="FM278" s="133"/>
      <c r="FN278" s="133"/>
      <c r="FO278" s="133"/>
      <c r="FP278" s="133"/>
      <c r="FQ278" s="133"/>
      <c r="FR278" s="133"/>
      <c r="FS278" s="133"/>
      <c r="FT278" s="133"/>
      <c r="FU278" s="133"/>
      <c r="FV278" s="133"/>
      <c r="FW278" s="133"/>
      <c r="FX278" s="133"/>
      <c r="FY278" s="133"/>
      <c r="FZ278" s="133"/>
      <c r="GA278" s="133"/>
      <c r="GB278" s="133"/>
      <c r="GC278" s="133"/>
      <c r="GD278" s="133"/>
      <c r="GE278" s="133"/>
      <c r="GF278" s="133"/>
      <c r="GG278" s="133"/>
      <c r="GH278" s="133"/>
      <c r="GI278" s="133"/>
      <c r="GJ278" s="133"/>
      <c r="GK278" s="133"/>
      <c r="GL278" s="133"/>
      <c r="GM278" s="133"/>
      <c r="GN278" s="133"/>
      <c r="GO278" s="133"/>
      <c r="GP278" s="133"/>
      <c r="GQ278" s="133"/>
      <c r="GR278" s="133"/>
      <c r="GS278" s="133"/>
      <c r="GT278" s="133"/>
      <c r="GU278" s="133"/>
      <c r="GV278" s="133"/>
      <c r="GW278" s="133"/>
      <c r="GX278" s="133"/>
      <c r="GY278" s="133"/>
      <c r="GZ278" s="133"/>
      <c r="HA278" s="133"/>
      <c r="HB278" s="133"/>
      <c r="HC278" s="133"/>
      <c r="HD278" s="133"/>
      <c r="HE278" s="133"/>
      <c r="HF278" s="133"/>
      <c r="HG278" s="133"/>
      <c r="HH278" s="133"/>
      <c r="HI278" s="133"/>
      <c r="HJ278" s="133"/>
      <c r="HK278" s="133"/>
      <c r="HL278" s="133"/>
      <c r="HM278" s="133"/>
      <c r="HN278" s="133"/>
      <c r="HO278" s="133"/>
      <c r="HP278" s="133"/>
      <c r="HQ278" s="133"/>
      <c r="HR278" s="133"/>
      <c r="HS278" s="133"/>
      <c r="HT278" s="133"/>
      <c r="HU278" s="133"/>
      <c r="HV278" s="133"/>
      <c r="HW278" s="133"/>
      <c r="HX278" s="133"/>
      <c r="HY278" s="133"/>
      <c r="HZ278" s="133"/>
      <c r="IA278" s="133"/>
      <c r="IB278" s="133"/>
      <c r="IC278" s="133"/>
      <c r="ID278" s="133"/>
      <c r="IE278" s="133"/>
      <c r="IF278" s="133"/>
      <c r="IG278" s="133"/>
      <c r="IH278" s="133"/>
      <c r="II278" s="133"/>
      <c r="IJ278" s="133"/>
      <c r="IK278" s="133"/>
      <c r="IL278" s="133"/>
      <c r="IM278" s="133"/>
      <c r="IN278" s="133"/>
      <c r="IO278" s="133"/>
      <c r="IP278" s="133"/>
      <c r="IQ278" s="133"/>
      <c r="IR278" s="133"/>
      <c r="IS278" s="133"/>
      <c r="IT278" s="133"/>
      <c r="IU278" s="133"/>
      <c r="IV278" s="133"/>
    </row>
    <row r="279" spans="1:256" s="131" customFormat="1" ht="15.75">
      <c r="A279" s="142"/>
      <c r="B279" s="165" t="s">
        <v>669</v>
      </c>
      <c r="C279" s="150" t="s">
        <v>670</v>
      </c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/>
      <c r="CA279" s="133"/>
      <c r="CB279" s="133"/>
      <c r="CC279" s="133"/>
      <c r="CD279" s="133"/>
      <c r="CE279" s="133"/>
      <c r="CF279" s="133"/>
      <c r="CG279" s="133"/>
      <c r="CH279" s="133"/>
      <c r="CI279" s="133"/>
      <c r="CJ279" s="133"/>
      <c r="CK279" s="133"/>
      <c r="CL279" s="133"/>
      <c r="CM279" s="133"/>
      <c r="CN279" s="133"/>
      <c r="CO279" s="133"/>
      <c r="CP279" s="133"/>
      <c r="CQ279" s="133"/>
      <c r="CR279" s="133"/>
      <c r="CS279" s="133"/>
      <c r="CT279" s="133"/>
      <c r="CU279" s="133"/>
      <c r="CV279" s="133"/>
      <c r="CW279" s="133"/>
      <c r="CX279" s="133"/>
      <c r="CY279" s="133"/>
      <c r="CZ279" s="133"/>
      <c r="DA279" s="133"/>
      <c r="DB279" s="133"/>
      <c r="DC279" s="133"/>
      <c r="DD279" s="133"/>
      <c r="DE279" s="133"/>
      <c r="DF279" s="133"/>
      <c r="DG279" s="133"/>
      <c r="DH279" s="133"/>
      <c r="DI279" s="133"/>
      <c r="DJ279" s="133"/>
      <c r="DK279" s="133"/>
      <c r="DL279" s="133"/>
      <c r="DM279" s="133"/>
      <c r="DN279" s="133"/>
      <c r="DO279" s="133"/>
      <c r="DP279" s="133"/>
      <c r="DQ279" s="133"/>
      <c r="DR279" s="133"/>
      <c r="DS279" s="133"/>
      <c r="DT279" s="133"/>
      <c r="DU279" s="133"/>
      <c r="DV279" s="133"/>
      <c r="DW279" s="133"/>
      <c r="DX279" s="133"/>
      <c r="DY279" s="133"/>
      <c r="DZ279" s="133"/>
      <c r="EA279" s="133"/>
      <c r="EB279" s="133"/>
      <c r="EC279" s="133"/>
      <c r="ED279" s="133"/>
      <c r="EE279" s="133"/>
      <c r="EF279" s="133"/>
      <c r="EG279" s="133"/>
      <c r="EH279" s="133"/>
      <c r="EI279" s="133"/>
      <c r="EJ279" s="133"/>
      <c r="EK279" s="133"/>
      <c r="EL279" s="133"/>
      <c r="EM279" s="133"/>
      <c r="EN279" s="133"/>
      <c r="EO279" s="133"/>
      <c r="EP279" s="133"/>
      <c r="EQ279" s="133"/>
      <c r="ER279" s="133"/>
      <c r="ES279" s="133"/>
      <c r="ET279" s="133"/>
      <c r="EU279" s="133"/>
      <c r="EV279" s="133"/>
      <c r="EW279" s="133"/>
      <c r="EX279" s="133"/>
      <c r="EY279" s="133"/>
      <c r="EZ279" s="133"/>
      <c r="FA279" s="133"/>
      <c r="FB279" s="133"/>
      <c r="FC279" s="133"/>
      <c r="FD279" s="133"/>
      <c r="FE279" s="133"/>
      <c r="FF279" s="133"/>
      <c r="FG279" s="133"/>
      <c r="FH279" s="133"/>
      <c r="FI279" s="133"/>
      <c r="FJ279" s="133"/>
      <c r="FK279" s="133"/>
      <c r="FL279" s="133"/>
      <c r="FM279" s="133"/>
      <c r="FN279" s="133"/>
      <c r="FO279" s="133"/>
      <c r="FP279" s="133"/>
      <c r="FQ279" s="133"/>
      <c r="FR279" s="133"/>
      <c r="FS279" s="133"/>
      <c r="FT279" s="133"/>
      <c r="FU279" s="133"/>
      <c r="FV279" s="133"/>
      <c r="FW279" s="133"/>
      <c r="FX279" s="133"/>
      <c r="FY279" s="133"/>
      <c r="FZ279" s="133"/>
      <c r="GA279" s="133"/>
      <c r="GB279" s="133"/>
      <c r="GC279" s="133"/>
      <c r="GD279" s="133"/>
      <c r="GE279" s="133"/>
      <c r="GF279" s="133"/>
      <c r="GG279" s="133"/>
      <c r="GH279" s="133"/>
      <c r="GI279" s="133"/>
      <c r="GJ279" s="133"/>
      <c r="GK279" s="133"/>
      <c r="GL279" s="133"/>
      <c r="GM279" s="133"/>
      <c r="GN279" s="133"/>
      <c r="GO279" s="133"/>
      <c r="GP279" s="133"/>
      <c r="GQ279" s="133"/>
      <c r="GR279" s="133"/>
      <c r="GS279" s="133"/>
      <c r="GT279" s="133"/>
      <c r="GU279" s="133"/>
      <c r="GV279" s="133"/>
      <c r="GW279" s="133"/>
      <c r="GX279" s="133"/>
      <c r="GY279" s="133"/>
      <c r="GZ279" s="133"/>
      <c r="HA279" s="133"/>
      <c r="HB279" s="133"/>
      <c r="HC279" s="133"/>
      <c r="HD279" s="133"/>
      <c r="HE279" s="133"/>
      <c r="HF279" s="133"/>
      <c r="HG279" s="133"/>
      <c r="HH279" s="133"/>
      <c r="HI279" s="133"/>
      <c r="HJ279" s="133"/>
      <c r="HK279" s="133"/>
      <c r="HL279" s="133"/>
      <c r="HM279" s="133"/>
      <c r="HN279" s="133"/>
      <c r="HO279" s="133"/>
      <c r="HP279" s="133"/>
      <c r="HQ279" s="133"/>
      <c r="HR279" s="133"/>
      <c r="HS279" s="133"/>
      <c r="HT279" s="133"/>
      <c r="HU279" s="133"/>
      <c r="HV279" s="133"/>
      <c r="HW279" s="133"/>
      <c r="HX279" s="133"/>
      <c r="HY279" s="133"/>
      <c r="HZ279" s="133"/>
      <c r="IA279" s="133"/>
      <c r="IB279" s="133"/>
      <c r="IC279" s="133"/>
      <c r="ID279" s="133"/>
      <c r="IE279" s="133"/>
      <c r="IF279" s="133"/>
      <c r="IG279" s="133"/>
      <c r="IH279" s="133"/>
      <c r="II279" s="133"/>
      <c r="IJ279" s="133"/>
      <c r="IK279" s="133"/>
      <c r="IL279" s="133"/>
      <c r="IM279" s="133"/>
      <c r="IN279" s="133"/>
      <c r="IO279" s="133"/>
      <c r="IP279" s="133"/>
      <c r="IQ279" s="133"/>
      <c r="IR279" s="133"/>
      <c r="IS279" s="133"/>
      <c r="IT279" s="133"/>
      <c r="IU279" s="133"/>
      <c r="IV279" s="133"/>
    </row>
    <row r="280" spans="1:256" ht="15.75">
      <c r="A280" s="142"/>
      <c r="B280" s="143" t="s">
        <v>231</v>
      </c>
      <c r="C280" s="150"/>
    </row>
    <row r="281" spans="1:256" ht="15.75">
      <c r="A281" s="142"/>
      <c r="B281" s="145" t="s">
        <v>671</v>
      </c>
      <c r="C281" s="146" t="s">
        <v>672</v>
      </c>
    </row>
    <row r="282" spans="1:256" ht="31.5">
      <c r="A282" s="142"/>
      <c r="B282" s="147" t="s">
        <v>673</v>
      </c>
      <c r="C282" s="148" t="s">
        <v>674</v>
      </c>
    </row>
    <row r="283" spans="1:256" ht="31.5">
      <c r="A283" s="142"/>
      <c r="B283" s="165" t="s">
        <v>675</v>
      </c>
      <c r="C283" s="150" t="s">
        <v>676</v>
      </c>
    </row>
    <row r="284" spans="1:256" ht="15.75">
      <c r="A284" s="142"/>
      <c r="B284" s="143" t="s">
        <v>231</v>
      </c>
      <c r="C284" s="150"/>
    </row>
    <row r="285" spans="1:256" ht="15.75">
      <c r="A285" s="142"/>
      <c r="B285" s="145" t="s">
        <v>677</v>
      </c>
      <c r="C285" s="146" t="s">
        <v>222</v>
      </c>
    </row>
    <row r="286" spans="1:256" ht="15.75">
      <c r="A286" s="142"/>
      <c r="B286" s="156" t="s">
        <v>678</v>
      </c>
      <c r="C286" s="148" t="s">
        <v>223</v>
      </c>
    </row>
    <row r="287" spans="1:256" ht="31.5">
      <c r="A287" s="142"/>
      <c r="B287" s="164" t="s">
        <v>679</v>
      </c>
      <c r="C287" s="150" t="s">
        <v>238</v>
      </c>
    </row>
    <row r="288" spans="1:256" ht="15.75">
      <c r="A288" s="142"/>
      <c r="B288" s="143" t="s">
        <v>231</v>
      </c>
      <c r="C288" s="148"/>
    </row>
    <row r="289" spans="1:6" ht="31.5">
      <c r="A289" s="142"/>
      <c r="B289" s="145" t="s">
        <v>680</v>
      </c>
      <c r="C289" s="146" t="s">
        <v>681</v>
      </c>
    </row>
    <row r="290" spans="1:6" ht="47.25">
      <c r="A290" s="142"/>
      <c r="B290" s="147" t="s">
        <v>682</v>
      </c>
      <c r="C290" s="148" t="s">
        <v>683</v>
      </c>
    </row>
    <row r="291" spans="1:6" ht="63">
      <c r="A291" s="142"/>
      <c r="B291" s="165" t="s">
        <v>684</v>
      </c>
      <c r="C291" s="150" t="s">
        <v>685</v>
      </c>
    </row>
    <row r="292" spans="1:6" ht="15.75">
      <c r="A292" s="142"/>
      <c r="B292" s="143" t="s">
        <v>231</v>
      </c>
      <c r="C292" s="150"/>
    </row>
    <row r="293" spans="1:6" ht="15.75">
      <c r="A293" s="142"/>
      <c r="B293" s="145" t="s">
        <v>686</v>
      </c>
      <c r="C293" s="146" t="s">
        <v>687</v>
      </c>
    </row>
    <row r="294" spans="1:6" ht="47.25">
      <c r="A294" s="142"/>
      <c r="B294" s="147" t="s">
        <v>688</v>
      </c>
      <c r="C294" s="148" t="s">
        <v>689</v>
      </c>
    </row>
    <row r="295" spans="1:6" ht="15.75">
      <c r="A295" s="142"/>
      <c r="B295" s="165" t="s">
        <v>690</v>
      </c>
      <c r="C295" s="150" t="s">
        <v>691</v>
      </c>
    </row>
    <row r="296" spans="1:6" ht="15.75">
      <c r="A296" s="142"/>
      <c r="B296" s="143" t="s">
        <v>231</v>
      </c>
      <c r="C296" s="150"/>
    </row>
    <row r="297" spans="1:6" ht="15.75">
      <c r="A297" s="142"/>
      <c r="B297" s="145" t="s">
        <v>692</v>
      </c>
      <c r="C297" s="146" t="s">
        <v>224</v>
      </c>
    </row>
    <row r="298" spans="1:6" ht="63">
      <c r="A298" s="142"/>
      <c r="B298" s="156" t="s">
        <v>693</v>
      </c>
      <c r="C298" s="148" t="s">
        <v>225</v>
      </c>
      <c r="E298" s="135"/>
      <c r="F298" s="135"/>
    </row>
    <row r="299" spans="1:6" ht="15.75">
      <c r="A299" s="142"/>
      <c r="B299" s="164" t="s">
        <v>694</v>
      </c>
      <c r="C299" s="150" t="s">
        <v>695</v>
      </c>
    </row>
    <row r="300" spans="1:6" ht="15.75">
      <c r="A300" s="142"/>
      <c r="B300" s="143" t="s">
        <v>231</v>
      </c>
      <c r="C300" s="166"/>
    </row>
    <row r="301" spans="1:6" ht="15.75">
      <c r="A301" s="142"/>
      <c r="B301" s="145" t="s">
        <v>696</v>
      </c>
      <c r="C301" s="146" t="s">
        <v>697</v>
      </c>
    </row>
    <row r="302" spans="1:6" ht="15.75">
      <c r="A302" s="142"/>
      <c r="B302" s="156" t="s">
        <v>698</v>
      </c>
      <c r="C302" s="148" t="s">
        <v>699</v>
      </c>
    </row>
    <row r="303" spans="1:6" ht="31.5">
      <c r="A303" s="142"/>
      <c r="B303" s="164" t="s">
        <v>700</v>
      </c>
      <c r="C303" s="150" t="s">
        <v>701</v>
      </c>
    </row>
    <row r="304" spans="1:6" ht="15.75">
      <c r="A304" s="142"/>
      <c r="B304" s="143" t="s">
        <v>231</v>
      </c>
      <c r="C304" s="150"/>
    </row>
    <row r="305" spans="1:3" ht="15.75">
      <c r="A305" s="142"/>
      <c r="B305" s="145" t="s">
        <v>702</v>
      </c>
      <c r="C305" s="146" t="s">
        <v>703</v>
      </c>
    </row>
    <row r="306" spans="1:3" ht="31.5">
      <c r="A306" s="142"/>
      <c r="B306" s="147" t="s">
        <v>704</v>
      </c>
      <c r="C306" s="148" t="s">
        <v>705</v>
      </c>
    </row>
    <row r="307" spans="1:3" ht="15.75">
      <c r="A307" s="142"/>
      <c r="B307" s="165" t="s">
        <v>706</v>
      </c>
      <c r="C307" s="150" t="s">
        <v>707</v>
      </c>
    </row>
    <row r="308" spans="1:3" ht="15.75">
      <c r="A308" s="142"/>
      <c r="B308" s="165" t="s">
        <v>708</v>
      </c>
      <c r="C308" s="150" t="s">
        <v>709</v>
      </c>
    </row>
    <row r="309" spans="1:3" ht="15.75">
      <c r="A309" s="142"/>
      <c r="B309" s="143" t="s">
        <v>231</v>
      </c>
      <c r="C309" s="150"/>
    </row>
    <row r="310" spans="1:3" ht="15.75">
      <c r="A310" s="142"/>
      <c r="B310" s="145" t="s">
        <v>710</v>
      </c>
      <c r="C310" s="146" t="s">
        <v>711</v>
      </c>
    </row>
    <row r="311" spans="1:3" ht="47.25">
      <c r="A311" s="142"/>
      <c r="B311" s="147" t="s">
        <v>712</v>
      </c>
      <c r="C311" s="148" t="s">
        <v>713</v>
      </c>
    </row>
    <row r="312" spans="1:3" ht="63">
      <c r="A312" s="142"/>
      <c r="B312" s="165" t="s">
        <v>714</v>
      </c>
      <c r="C312" s="150" t="s">
        <v>715</v>
      </c>
    </row>
    <row r="313" spans="1:3" ht="15.75">
      <c r="A313" s="142"/>
      <c r="B313" s="143" t="s">
        <v>231</v>
      </c>
      <c r="C313" s="150"/>
    </row>
    <row r="314" spans="1:3" ht="15.75">
      <c r="A314" s="142"/>
      <c r="B314" s="145" t="s">
        <v>716</v>
      </c>
      <c r="C314" s="146" t="s">
        <v>717</v>
      </c>
    </row>
    <row r="315" spans="1:3" ht="31.5">
      <c r="A315" s="142"/>
      <c r="B315" s="147" t="s">
        <v>718</v>
      </c>
      <c r="C315" s="148" t="s">
        <v>719</v>
      </c>
    </row>
    <row r="316" spans="1:3" ht="31.5">
      <c r="A316" s="142"/>
      <c r="B316" s="165" t="s">
        <v>720</v>
      </c>
      <c r="C316" s="150" t="s">
        <v>721</v>
      </c>
    </row>
    <row r="317" spans="1:3" ht="15.75">
      <c r="A317" s="142"/>
      <c r="B317" s="143" t="s">
        <v>231</v>
      </c>
      <c r="C317" s="150"/>
    </row>
    <row r="318" spans="1:3" ht="15.75">
      <c r="A318" s="142"/>
      <c r="B318" s="145" t="s">
        <v>722</v>
      </c>
      <c r="C318" s="146" t="s">
        <v>723</v>
      </c>
    </row>
    <row r="319" spans="1:3" ht="31.5">
      <c r="A319" s="142"/>
      <c r="B319" s="147" t="s">
        <v>724</v>
      </c>
      <c r="C319" s="148" t="s">
        <v>725</v>
      </c>
    </row>
    <row r="320" spans="1:3" ht="31.5">
      <c r="A320" s="142"/>
      <c r="B320" s="165" t="s">
        <v>726</v>
      </c>
      <c r="C320" s="150" t="s">
        <v>727</v>
      </c>
    </row>
    <row r="321" spans="1:3" ht="15.75">
      <c r="A321" s="142"/>
      <c r="B321" s="143" t="s">
        <v>231</v>
      </c>
      <c r="C321" s="150"/>
    </row>
    <row r="322" spans="1:3" ht="15.75">
      <c r="A322" s="142"/>
      <c r="B322" s="145" t="s">
        <v>728</v>
      </c>
      <c r="C322" s="146" t="s">
        <v>729</v>
      </c>
    </row>
    <row r="323" spans="1:3" ht="31.5">
      <c r="A323" s="142"/>
      <c r="B323" s="147" t="s">
        <v>730</v>
      </c>
      <c r="C323" s="148" t="s">
        <v>731</v>
      </c>
    </row>
    <row r="324" spans="1:3" ht="31.5">
      <c r="A324" s="142"/>
      <c r="B324" s="165" t="s">
        <v>732</v>
      </c>
      <c r="C324" s="150" t="s">
        <v>733</v>
      </c>
    </row>
    <row r="325" spans="1:3" ht="15.75">
      <c r="A325" s="142"/>
      <c r="B325" s="143" t="s">
        <v>231</v>
      </c>
      <c r="C325" s="150"/>
    </row>
    <row r="326" spans="1:3" ht="15.75">
      <c r="A326" s="142"/>
      <c r="B326" s="145" t="s">
        <v>734</v>
      </c>
      <c r="C326" s="146" t="s">
        <v>735</v>
      </c>
    </row>
    <row r="327" spans="1:3" ht="31.5">
      <c r="A327" s="142"/>
      <c r="B327" s="147" t="s">
        <v>736</v>
      </c>
      <c r="C327" s="148" t="s">
        <v>737</v>
      </c>
    </row>
    <row r="328" spans="1:3" ht="31.5">
      <c r="A328" s="142"/>
      <c r="B328" s="165" t="s">
        <v>738</v>
      </c>
      <c r="C328" s="150" t="s">
        <v>739</v>
      </c>
    </row>
    <row r="329" spans="1:3" ht="15.75">
      <c r="A329" s="142"/>
      <c r="B329" s="143" t="s">
        <v>231</v>
      </c>
      <c r="C329" s="150"/>
    </row>
    <row r="330" spans="1:3" ht="15.75">
      <c r="A330" s="142"/>
      <c r="B330" s="145" t="s">
        <v>740</v>
      </c>
      <c r="C330" s="146" t="s">
        <v>741</v>
      </c>
    </row>
    <row r="331" spans="1:3" ht="31.5">
      <c r="A331" s="142"/>
      <c r="B331" s="147" t="s">
        <v>742</v>
      </c>
      <c r="C331" s="148" t="s">
        <v>743</v>
      </c>
    </row>
    <row r="332" spans="1:3" ht="31.5">
      <c r="A332" s="142"/>
      <c r="B332" s="165" t="s">
        <v>744</v>
      </c>
      <c r="C332" s="150" t="s">
        <v>745</v>
      </c>
    </row>
    <row r="333" spans="1:3" ht="15.75">
      <c r="A333" s="142"/>
      <c r="B333" s="143" t="s">
        <v>231</v>
      </c>
      <c r="C333" s="150"/>
    </row>
    <row r="334" spans="1:3" ht="31.5">
      <c r="A334" s="142"/>
      <c r="B334" s="145" t="s">
        <v>746</v>
      </c>
      <c r="C334" s="146" t="s">
        <v>747</v>
      </c>
    </row>
    <row r="335" spans="1:3" ht="15.75">
      <c r="A335" s="142"/>
      <c r="B335" s="147" t="s">
        <v>748</v>
      </c>
      <c r="C335" s="148" t="s">
        <v>749</v>
      </c>
    </row>
    <row r="336" spans="1:3" ht="63">
      <c r="A336" s="142"/>
      <c r="B336" s="165" t="s">
        <v>750</v>
      </c>
      <c r="C336" s="167" t="s">
        <v>751</v>
      </c>
    </row>
    <row r="337" spans="1:3" ht="15.75">
      <c r="A337" s="142"/>
      <c r="B337" s="143" t="s">
        <v>231</v>
      </c>
      <c r="C337" s="150"/>
    </row>
    <row r="338" spans="1:3" ht="31.5">
      <c r="A338" s="142"/>
      <c r="B338" s="145" t="s">
        <v>752</v>
      </c>
      <c r="C338" s="146" t="s">
        <v>197</v>
      </c>
    </row>
    <row r="339" spans="1:3" ht="31.5">
      <c r="A339" s="142"/>
      <c r="B339" s="156" t="s">
        <v>753</v>
      </c>
      <c r="C339" s="148" t="s">
        <v>198</v>
      </c>
    </row>
    <row r="340" spans="1:3" ht="15.75">
      <c r="A340" s="142"/>
      <c r="B340" s="164" t="s">
        <v>754</v>
      </c>
      <c r="C340" s="150" t="s">
        <v>199</v>
      </c>
    </row>
    <row r="341" spans="1:3" ht="31.5">
      <c r="A341" s="142"/>
      <c r="B341" s="164" t="s">
        <v>755</v>
      </c>
      <c r="C341" s="150" t="s">
        <v>756</v>
      </c>
    </row>
    <row r="342" spans="1:3" ht="15.75">
      <c r="A342" s="142"/>
      <c r="B342" s="143" t="s">
        <v>231</v>
      </c>
      <c r="C342" s="150"/>
    </row>
    <row r="343" spans="1:3" ht="15.75">
      <c r="A343" s="142"/>
      <c r="B343" s="145" t="s">
        <v>757</v>
      </c>
      <c r="C343" s="146" t="s">
        <v>200</v>
      </c>
    </row>
    <row r="344" spans="1:3" ht="15.75">
      <c r="A344" s="142"/>
      <c r="B344" s="156" t="s">
        <v>758</v>
      </c>
      <c r="C344" s="148" t="s">
        <v>201</v>
      </c>
    </row>
    <row r="345" spans="1:3" ht="31.5">
      <c r="A345" s="142"/>
      <c r="B345" s="164" t="s">
        <v>759</v>
      </c>
      <c r="C345" s="150" t="s">
        <v>760</v>
      </c>
    </row>
    <row r="346" spans="1:3" ht="31.5">
      <c r="A346" s="142"/>
      <c r="B346" s="164" t="s">
        <v>761</v>
      </c>
      <c r="C346" s="158" t="s">
        <v>762</v>
      </c>
    </row>
    <row r="347" spans="1:3" ht="15.75">
      <c r="A347" s="142"/>
      <c r="B347" s="159" t="s">
        <v>763</v>
      </c>
      <c r="C347" s="148" t="s">
        <v>277</v>
      </c>
    </row>
    <row r="348" spans="1:3" ht="15.75">
      <c r="A348" s="142"/>
      <c r="B348" s="143" t="s">
        <v>231</v>
      </c>
      <c r="C348" s="148"/>
    </row>
    <row r="349" spans="1:3" ht="15.75">
      <c r="A349" s="142"/>
      <c r="B349" s="145" t="s">
        <v>764</v>
      </c>
      <c r="C349" s="146" t="s">
        <v>765</v>
      </c>
    </row>
    <row r="350" spans="1:3" ht="47.25">
      <c r="A350" s="142"/>
      <c r="B350" s="156" t="s">
        <v>766</v>
      </c>
      <c r="C350" s="148" t="s">
        <v>767</v>
      </c>
    </row>
    <row r="351" spans="1:3" ht="15.75">
      <c r="A351" s="142"/>
      <c r="B351" s="164" t="s">
        <v>768</v>
      </c>
      <c r="C351" s="150" t="s">
        <v>769</v>
      </c>
    </row>
    <row r="352" spans="1:3" ht="31.5">
      <c r="A352" s="142"/>
      <c r="B352" s="164" t="s">
        <v>770</v>
      </c>
      <c r="C352" s="150" t="s">
        <v>771</v>
      </c>
    </row>
    <row r="353" spans="1:3" ht="15.75">
      <c r="A353" s="142"/>
      <c r="B353" s="143" t="s">
        <v>231</v>
      </c>
      <c r="C353" s="150"/>
    </row>
    <row r="354" spans="1:3" ht="31.5">
      <c r="A354" s="142"/>
      <c r="B354" s="145" t="s">
        <v>772</v>
      </c>
      <c r="C354" s="146" t="s">
        <v>773</v>
      </c>
    </row>
    <row r="355" spans="1:3" ht="31.5">
      <c r="A355" s="142"/>
      <c r="B355" s="156" t="s">
        <v>774</v>
      </c>
      <c r="C355" s="148" t="s">
        <v>775</v>
      </c>
    </row>
    <row r="356" spans="1:3" ht="15.75">
      <c r="A356" s="142"/>
      <c r="B356" s="164" t="s">
        <v>776</v>
      </c>
      <c r="C356" s="150" t="s">
        <v>777</v>
      </c>
    </row>
    <row r="357" spans="1:3" ht="15.75">
      <c r="A357" s="142"/>
      <c r="B357" s="143" t="s">
        <v>231</v>
      </c>
      <c r="C357" s="150"/>
    </row>
    <row r="358" spans="1:3" ht="15.75">
      <c r="A358" s="142"/>
      <c r="B358" s="145" t="s">
        <v>778</v>
      </c>
      <c r="C358" s="146" t="s">
        <v>203</v>
      </c>
    </row>
    <row r="359" spans="1:3" ht="31.5">
      <c r="A359" s="142"/>
      <c r="B359" s="156" t="s">
        <v>779</v>
      </c>
      <c r="C359" s="148" t="s">
        <v>239</v>
      </c>
    </row>
    <row r="360" spans="1:3" ht="15.75">
      <c r="A360" s="142"/>
      <c r="B360" s="164" t="s">
        <v>780</v>
      </c>
      <c r="C360" s="150" t="s">
        <v>781</v>
      </c>
    </row>
    <row r="361" spans="1:3" ht="15.75">
      <c r="A361" s="142"/>
      <c r="B361" s="164" t="s">
        <v>782</v>
      </c>
      <c r="C361" s="150" t="s">
        <v>783</v>
      </c>
    </row>
    <row r="362" spans="1:3" ht="31.5">
      <c r="A362" s="142"/>
      <c r="B362" s="164" t="s">
        <v>784</v>
      </c>
      <c r="C362" s="150" t="s">
        <v>785</v>
      </c>
    </row>
    <row r="363" spans="1:3" ht="31.5">
      <c r="A363" s="142"/>
      <c r="B363" s="164" t="s">
        <v>786</v>
      </c>
      <c r="C363" s="150" t="s">
        <v>787</v>
      </c>
    </row>
    <row r="364" spans="1:3" ht="31.5">
      <c r="A364" s="142"/>
      <c r="B364" s="156" t="s">
        <v>788</v>
      </c>
      <c r="C364" s="148" t="s">
        <v>240</v>
      </c>
    </row>
    <row r="365" spans="1:3" ht="15.75">
      <c r="A365" s="142"/>
      <c r="B365" s="164" t="s">
        <v>789</v>
      </c>
      <c r="C365" s="150" t="s">
        <v>601</v>
      </c>
    </row>
    <row r="366" spans="1:3" ht="15.75">
      <c r="A366" s="142"/>
      <c r="B366" s="156" t="s">
        <v>790</v>
      </c>
      <c r="C366" s="148" t="s">
        <v>277</v>
      </c>
    </row>
    <row r="367" spans="1:3" ht="15.75">
      <c r="A367" s="142"/>
      <c r="B367" s="143" t="s">
        <v>231</v>
      </c>
      <c r="C367" s="150"/>
    </row>
    <row r="368" spans="1:3" ht="31.5">
      <c r="A368" s="142"/>
      <c r="B368" s="145" t="s">
        <v>791</v>
      </c>
      <c r="C368" s="146" t="s">
        <v>792</v>
      </c>
    </row>
    <row r="369" spans="1:3" ht="47.25">
      <c r="A369" s="142"/>
      <c r="B369" s="156" t="s">
        <v>793</v>
      </c>
      <c r="C369" s="148" t="s">
        <v>794</v>
      </c>
    </row>
    <row r="370" spans="1:3" ht="31.5">
      <c r="A370" s="142"/>
      <c r="B370" s="164" t="s">
        <v>795</v>
      </c>
      <c r="C370" s="150" t="s">
        <v>796</v>
      </c>
    </row>
    <row r="371" spans="1:3" ht="15.75">
      <c r="A371" s="142"/>
      <c r="B371" s="143" t="s">
        <v>231</v>
      </c>
      <c r="C371" s="150"/>
    </row>
    <row r="372" spans="1:3" ht="15.75">
      <c r="A372" s="142"/>
      <c r="B372" s="145" t="s">
        <v>797</v>
      </c>
      <c r="C372" s="146" t="s">
        <v>202</v>
      </c>
    </row>
    <row r="373" spans="1:3" ht="47.25">
      <c r="A373" s="142"/>
      <c r="B373" s="156" t="s">
        <v>798</v>
      </c>
      <c r="C373" s="148" t="s">
        <v>226</v>
      </c>
    </row>
    <row r="374" spans="1:3" ht="15.75">
      <c r="A374" s="142"/>
      <c r="B374" s="164" t="s">
        <v>799</v>
      </c>
      <c r="C374" s="150" t="s">
        <v>800</v>
      </c>
    </row>
    <row r="375" spans="1:3" ht="15.75">
      <c r="A375" s="142"/>
      <c r="B375" s="143"/>
      <c r="C375" s="150"/>
    </row>
    <row r="376" spans="1:3" ht="101.45" customHeight="1">
      <c r="A376" s="139"/>
      <c r="B376" s="172" t="s">
        <v>801</v>
      </c>
      <c r="C376" s="172"/>
    </row>
  </sheetData>
  <sheetProtection insertRows="0" deleteRows="0"/>
  <mergeCells count="3">
    <mergeCell ref="B2:C2"/>
    <mergeCell ref="B1:C1"/>
    <mergeCell ref="B376:C376"/>
  </mergeCells>
  <pageMargins left="0" right="0" top="0.74803149606299213" bottom="0" header="0.31496062992125984" footer="0"/>
  <pageSetup paperSize="9" orientation="portrait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40"/>
  <sheetViews>
    <sheetView workbookViewId="0">
      <selection activeCell="G27" sqref="G27"/>
    </sheetView>
  </sheetViews>
  <sheetFormatPr defaultRowHeight="12.75"/>
  <cols>
    <col min="1" max="1" width="13.42578125" customWidth="1"/>
    <col min="3" max="3" width="9" customWidth="1"/>
  </cols>
  <sheetData>
    <row r="1" spans="1:3">
      <c r="A1" s="104">
        <v>1</v>
      </c>
      <c r="B1" s="104">
        <v>2</v>
      </c>
      <c r="C1" s="105">
        <f>SUM(C11:C40)</f>
        <v>1</v>
      </c>
    </row>
    <row r="2" spans="1:3">
      <c r="A2" s="106" t="s">
        <v>123</v>
      </c>
    </row>
    <row r="3" spans="1:3">
      <c r="A3" s="106" t="s">
        <v>124</v>
      </c>
    </row>
    <row r="6" spans="1:3">
      <c r="A6" s="106" t="s">
        <v>125</v>
      </c>
    </row>
    <row r="7" spans="1:3">
      <c r="A7" s="106" t="s">
        <v>126</v>
      </c>
    </row>
    <row r="10" spans="1:3">
      <c r="A10" s="107"/>
      <c r="B10" s="108"/>
      <c r="C10" s="109"/>
    </row>
    <row r="11" spans="1:3">
      <c r="A11" s="110"/>
      <c r="B11" s="110" t="s">
        <v>93</v>
      </c>
      <c r="C11" s="105">
        <v>1</v>
      </c>
    </row>
    <row r="12" spans="1:3">
      <c r="A12" s="110"/>
      <c r="B12" s="110" t="s">
        <v>94</v>
      </c>
      <c r="C12" s="105"/>
    </row>
    <row r="13" spans="1:3">
      <c r="A13" s="110"/>
      <c r="B13" s="110" t="s">
        <v>95</v>
      </c>
      <c r="C13" s="105"/>
    </row>
    <row r="14" spans="1:3">
      <c r="A14" s="110"/>
      <c r="B14" s="110" t="s">
        <v>96</v>
      </c>
      <c r="C14" s="105"/>
    </row>
    <row r="15" spans="1:3">
      <c r="A15" s="110"/>
      <c r="B15" s="110" t="s">
        <v>97</v>
      </c>
      <c r="C15" s="105"/>
    </row>
    <row r="16" spans="1:3">
      <c r="A16" s="110"/>
      <c r="B16" s="110" t="s">
        <v>98</v>
      </c>
      <c r="C16" s="105"/>
    </row>
    <row r="17" spans="1:3">
      <c r="A17" s="110"/>
      <c r="B17" s="110" t="s">
        <v>99</v>
      </c>
      <c r="C17" s="105"/>
    </row>
    <row r="18" spans="1:3">
      <c r="A18" s="110"/>
      <c r="B18" s="110" t="s">
        <v>100</v>
      </c>
      <c r="C18" s="105"/>
    </row>
    <row r="19" spans="1:3">
      <c r="A19" s="110"/>
      <c r="B19" s="110" t="s">
        <v>101</v>
      </c>
      <c r="C19" s="105"/>
    </row>
    <row r="20" spans="1:3">
      <c r="A20" s="110"/>
      <c r="B20" s="110" t="s">
        <v>102</v>
      </c>
      <c r="C20" s="105"/>
    </row>
    <row r="21" spans="1:3">
      <c r="A21" s="110"/>
      <c r="B21" s="110" t="s">
        <v>103</v>
      </c>
      <c r="C21" s="105"/>
    </row>
    <row r="22" spans="1:3">
      <c r="A22" s="110"/>
      <c r="B22" s="110" t="s">
        <v>104</v>
      </c>
      <c r="C22" s="105"/>
    </row>
    <row r="23" spans="1:3">
      <c r="A23" s="110"/>
      <c r="B23" s="110" t="s">
        <v>105</v>
      </c>
      <c r="C23" s="105"/>
    </row>
    <row r="24" spans="1:3">
      <c r="A24" s="110"/>
      <c r="B24" s="110" t="s">
        <v>106</v>
      </c>
      <c r="C24" s="105"/>
    </row>
    <row r="25" spans="1:3">
      <c r="A25" s="110"/>
      <c r="B25" s="110" t="s">
        <v>107</v>
      </c>
      <c r="C25" s="105"/>
    </row>
    <row r="26" spans="1:3">
      <c r="A26" s="110"/>
      <c r="B26" s="110" t="s">
        <v>108</v>
      </c>
      <c r="C26" s="105"/>
    </row>
    <row r="27" spans="1:3">
      <c r="A27" s="110"/>
      <c r="B27" s="110" t="s">
        <v>109</v>
      </c>
      <c r="C27" s="105"/>
    </row>
    <row r="28" spans="1:3">
      <c r="A28" s="110"/>
      <c r="B28" s="110" t="s">
        <v>110</v>
      </c>
      <c r="C28" s="105"/>
    </row>
    <row r="29" spans="1:3">
      <c r="A29" s="110"/>
      <c r="B29" s="110" t="s">
        <v>111</v>
      </c>
      <c r="C29" s="105"/>
    </row>
    <row r="30" spans="1:3">
      <c r="A30" s="110"/>
      <c r="B30" s="110" t="s">
        <v>112</v>
      </c>
      <c r="C30" s="105"/>
    </row>
    <row r="31" spans="1:3">
      <c r="A31" s="110"/>
      <c r="B31" s="110" t="s">
        <v>113</v>
      </c>
      <c r="C31" s="105"/>
    </row>
    <row r="32" spans="1:3">
      <c r="A32" s="110"/>
      <c r="B32" s="110" t="s">
        <v>114</v>
      </c>
      <c r="C32" s="105"/>
    </row>
    <row r="33" spans="1:3">
      <c r="A33" s="110"/>
      <c r="B33" s="110" t="s">
        <v>115</v>
      </c>
      <c r="C33" s="105"/>
    </row>
    <row r="34" spans="1:3">
      <c r="A34" s="110"/>
      <c r="B34" s="110" t="s">
        <v>116</v>
      </c>
      <c r="C34" s="105"/>
    </row>
    <row r="35" spans="1:3">
      <c r="B35" t="s">
        <v>117</v>
      </c>
      <c r="C35" s="105"/>
    </row>
    <row r="36" spans="1:3">
      <c r="B36" t="s">
        <v>118</v>
      </c>
      <c r="C36" s="105"/>
    </row>
    <row r="37" spans="1:3">
      <c r="B37" t="s">
        <v>119</v>
      </c>
      <c r="C37" s="105"/>
    </row>
    <row r="38" spans="1:3">
      <c r="B38" t="s">
        <v>120</v>
      </c>
      <c r="C38" s="105"/>
    </row>
    <row r="39" spans="1:3">
      <c r="B39" t="s">
        <v>121</v>
      </c>
      <c r="C39" s="105"/>
    </row>
    <row r="40" spans="1:3">
      <c r="B40" t="s">
        <v>122</v>
      </c>
      <c r="C40" s="105"/>
    </row>
  </sheetData>
  <sheetProtection password="E2DC" sheet="1" objects="1" scenarios="1"/>
  <phoneticPr fontId="0" type="noConversion"/>
  <dataValidations count="2">
    <dataValidation type="whole" allowBlank="1" showInputMessage="1" showErrorMessage="1" sqref="B1">
      <formula1>0</formula1>
      <formula2>2</formula2>
    </dataValidation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10"/>
  <dimension ref="A1:J83"/>
  <sheetViews>
    <sheetView showZeros="0" topLeftCell="B4" zoomScaleNormal="100" workbookViewId="0">
      <pane xSplit="2" ySplit="9" topLeftCell="D13" activePane="bottomRight" state="frozen"/>
      <selection activeCell="B4" sqref="B4"/>
      <selection pane="topRight" activeCell="D4" sqref="D4"/>
      <selection pane="bottomLeft" activeCell="B13" sqref="B13"/>
      <selection pane="bottomRight" activeCell="B4" sqref="B4"/>
    </sheetView>
  </sheetViews>
  <sheetFormatPr defaultColWidth="10.5703125" defaultRowHeight="12.75"/>
  <cols>
    <col min="1" max="1" width="2.7109375" style="5" hidden="1" customWidth="1"/>
    <col min="2" max="2" width="17.7109375" style="6" customWidth="1"/>
    <col min="3" max="3" width="67.7109375" style="5" customWidth="1"/>
    <col min="4" max="4" width="5.7109375" style="9" customWidth="1"/>
    <col min="5" max="10" width="15.7109375" style="5" customWidth="1"/>
    <col min="11" max="16384" width="10.5703125" style="5"/>
  </cols>
  <sheetData>
    <row r="1" spans="1:10">
      <c r="A1" s="1">
        <v>1</v>
      </c>
      <c r="B1" s="82"/>
      <c r="C1" s="11"/>
      <c r="D1" s="4"/>
    </row>
    <row r="2" spans="1:10">
      <c r="A2" s="1">
        <v>1</v>
      </c>
      <c r="C2" s="7"/>
      <c r="D2" s="8"/>
    </row>
    <row r="3" spans="1:10">
      <c r="A3" s="1">
        <v>1</v>
      </c>
      <c r="C3" s="11"/>
    </row>
    <row r="4" spans="1:10" ht="41.25" customHeight="1">
      <c r="A4" s="1">
        <v>1</v>
      </c>
      <c r="B4" s="168" t="s">
        <v>204</v>
      </c>
      <c r="C4" s="169" t="s">
        <v>802</v>
      </c>
    </row>
    <row r="5" spans="1:10" ht="51">
      <c r="A5" s="1">
        <v>1</v>
      </c>
      <c r="B5" s="168" t="s">
        <v>803</v>
      </c>
      <c r="C5" s="169" t="s">
        <v>804</v>
      </c>
    </row>
    <row r="6" spans="1:10" ht="13.5" thickBot="1">
      <c r="A6" s="1">
        <v>1</v>
      </c>
      <c r="C6" s="12"/>
      <c r="D6" s="12"/>
      <c r="E6" s="13"/>
      <c r="F6" s="13"/>
      <c r="G6" s="13"/>
      <c r="H6" s="13"/>
      <c r="I6" s="13"/>
      <c r="J6" s="13"/>
    </row>
    <row r="7" spans="1:10">
      <c r="A7" s="1">
        <v>1</v>
      </c>
      <c r="B7" s="14"/>
      <c r="C7" s="15"/>
      <c r="D7" s="16"/>
      <c r="E7" s="17"/>
      <c r="F7" s="17"/>
      <c r="G7" s="17"/>
      <c r="H7" s="17"/>
      <c r="I7" s="17"/>
      <c r="J7" s="17"/>
    </row>
    <row r="8" spans="1:10">
      <c r="A8" s="1">
        <v>1</v>
      </c>
      <c r="B8" s="18"/>
      <c r="C8" s="19" t="str">
        <f>IF(ISBLANK(P_Total!C8)," ",P_Total!C8)</f>
        <v>П О К А З А Т Е Л И</v>
      </c>
      <c r="D8" s="83" t="str">
        <f>IF(ISBLANK(P_Total!D8)," ",P_Total!D8)</f>
        <v xml:space="preserve"> </v>
      </c>
      <c r="E8" s="20" t="str">
        <f>IF(ISBLANK(P_Total!E8)," ",P_Total!E8)</f>
        <v>Закон</v>
      </c>
      <c r="F8" s="20" t="str">
        <f>IF(ISBLANK(P_Total!F8)," ",P_Total!F8)</f>
        <v>Уточнен</v>
      </c>
      <c r="G8" s="20" t="str">
        <f>IF(ISBLANK(P_Total!G8)," ",P_Total!G8)</f>
        <v>Отчет</v>
      </c>
      <c r="H8" s="20" t="str">
        <f>IF(ISBLANK(P_Total!H8)," ",P_Total!H8)</f>
        <v>Отчет</v>
      </c>
      <c r="I8" s="20" t="str">
        <f>IF(ISBLANK(P_Total!I8)," ",P_Total!I8)</f>
        <v>Отчет</v>
      </c>
      <c r="J8" s="20" t="str">
        <f>IF(ISBLANK(P_Total!J8)," ",P_Total!J8)</f>
        <v>Отчет</v>
      </c>
    </row>
    <row r="9" spans="1:10">
      <c r="A9" s="1">
        <v>1</v>
      </c>
      <c r="B9" s="18"/>
      <c r="C9" s="21" t="str">
        <f>IF(ISBLANK(P_Total!C9)," ",P_Total!C9)</f>
        <v xml:space="preserve"> </v>
      </c>
      <c r="D9" s="19" t="str">
        <f>IF(ISBLANK(P_Total!D9)," ",P_Total!D9)</f>
        <v xml:space="preserve"> </v>
      </c>
      <c r="E9" s="22" t="str">
        <f>IF(ISBLANK(P_Total!E9)," ",P_Total!E9)</f>
        <v xml:space="preserve"> </v>
      </c>
      <c r="F9" s="22" t="str">
        <f>IF(ISBLANK(P_Total!F9)," ",P_Total!F9)</f>
        <v>план</v>
      </c>
      <c r="G9" s="22" t="str">
        <f>IF(ISBLANK(P_Total!G9)," ",P_Total!G9)</f>
        <v>към 31 март</v>
      </c>
      <c r="H9" s="22" t="str">
        <f>IF(ISBLANK(P_Total!H9)," ",P_Total!H9)</f>
        <v>към 30 юни</v>
      </c>
      <c r="I9" s="22" t="str">
        <f>IF(ISBLANK(P_Total!I9)," ",P_Total!I9)</f>
        <v>към 30 септември</v>
      </c>
      <c r="J9" s="22" t="str">
        <f>IF(ISBLANK(P_Total!J9)," ",P_Total!J9)</f>
        <v>към 31 декември</v>
      </c>
    </row>
    <row r="10" spans="1:10">
      <c r="A10" s="1">
        <v>1</v>
      </c>
      <c r="B10" s="18"/>
      <c r="C10" s="24" t="str">
        <f>IF(ISBLANK(P_Total!C10)," ",P_Total!C10)</f>
        <v xml:space="preserve"> (в лева)</v>
      </c>
      <c r="D10" s="19" t="str">
        <f>IF(ISBLANK(P_Total!D10)," ",P_Total!D10)</f>
        <v xml:space="preserve"> </v>
      </c>
      <c r="E10" s="25" t="str">
        <f>IF(ISBLANK(P_Total!E10)," ",P_Total!E10)</f>
        <v>2021 г.</v>
      </c>
      <c r="F10" s="25" t="str">
        <f>IF(ISBLANK(P_Total!F10)," ",P_Total!F10)</f>
        <v>2021 г.</v>
      </c>
      <c r="G10" s="25" t="str">
        <f>IF(ISBLANK(P_Total!G10)," ",P_Total!G10)</f>
        <v>2021 г.</v>
      </c>
      <c r="H10" s="25" t="str">
        <f>IF(ISBLANK(P_Total!H10)," ",P_Total!H10)</f>
        <v>2021 г.</v>
      </c>
      <c r="I10" s="25" t="str">
        <f>IF(ISBLANK(P_Total!I10)," ",P_Total!I10)</f>
        <v>2021 г.</v>
      </c>
      <c r="J10" s="25" t="str">
        <f>IF(ISBLANK(P_Total!J10)," ",P_Total!J10)</f>
        <v>2021 г.</v>
      </c>
    </row>
    <row r="11" spans="1:10" s="12" customFormat="1" ht="13.5" thickBot="1">
      <c r="A11" s="1">
        <v>1</v>
      </c>
      <c r="B11" s="26"/>
      <c r="C11" s="27" t="str">
        <f>IF(ISBLANK(P_Total!C11)," ",P_Total!C11)</f>
        <v xml:space="preserve"> </v>
      </c>
      <c r="D11" s="27" t="str">
        <f>IF(ISBLANK(P_Total!D11)," ",P_Total!D11)</f>
        <v xml:space="preserve"> </v>
      </c>
      <c r="E11" s="28" t="str">
        <f>IF(ISBLANK(P_Total!E11)," ",P_Total!E11)</f>
        <v xml:space="preserve"> </v>
      </c>
      <c r="F11" s="28" t="str">
        <f>IF(ISBLANK(P_Total!F11)," ",P_Total!F11)</f>
        <v xml:space="preserve"> </v>
      </c>
      <c r="G11" s="28" t="str">
        <f>IF(ISBLANK(P_Total!G11)," ",P_Total!G11)</f>
        <v xml:space="preserve"> </v>
      </c>
      <c r="H11" s="28" t="str">
        <f>IF(ISBLANK(P_Total!H11)," ",P_Total!H11)</f>
        <v xml:space="preserve"> </v>
      </c>
      <c r="I11" s="28" t="str">
        <f>IF(ISBLANK(P_Total!I11)," ",P_Total!I11)</f>
        <v xml:space="preserve"> </v>
      </c>
      <c r="J11" s="28" t="str">
        <f>IF(ISBLANK(P_Total!J11)," ",P_Total!J11)</f>
        <v xml:space="preserve"> </v>
      </c>
    </row>
    <row r="12" spans="1:10" ht="13.5" thickBot="1">
      <c r="A12" s="1">
        <v>1</v>
      </c>
      <c r="B12" s="29"/>
      <c r="C12" s="27" t="str">
        <f>IF(ISBLANK(P_Total!C12)," ",P_Total!C12)</f>
        <v xml:space="preserve"> A</v>
      </c>
      <c r="D12" s="27" t="str">
        <f>IF(ISBLANK(P_Total!D12)," ",P_Total!D12)</f>
        <v xml:space="preserve"> </v>
      </c>
      <c r="E12" s="30">
        <f>IF(ISBLANK(P_Total!E12)," ",P_Total!E12)</f>
        <v>1</v>
      </c>
      <c r="F12" s="30">
        <f>IF(ISBLANK(P_Total!F12)," ",P_Total!F12)</f>
        <v>2</v>
      </c>
      <c r="G12" s="30">
        <f>IF(ISBLANK(P_Total!G12)," ",P_Total!G12)</f>
        <v>3</v>
      </c>
      <c r="H12" s="30">
        <f>IF(ISBLANK(P_Total!H12)," ",P_Total!H12)</f>
        <v>4</v>
      </c>
      <c r="I12" s="30">
        <f>IF(ISBLANK(P_Total!I12)," ",P_Total!I12)</f>
        <v>5</v>
      </c>
      <c r="J12" s="30">
        <f>IF(ISBLANK(P_Total!J12)," ",P_Total!J12)</f>
        <v>6</v>
      </c>
    </row>
    <row r="13" spans="1:10">
      <c r="A13" s="1">
        <v>1</v>
      </c>
      <c r="B13" s="31"/>
      <c r="C13" s="32"/>
      <c r="D13" s="33"/>
      <c r="E13" s="34"/>
      <c r="F13" s="34"/>
      <c r="G13" s="34"/>
      <c r="H13" s="34"/>
      <c r="I13" s="34"/>
      <c r="J13" s="34"/>
    </row>
    <row r="14" spans="1:10">
      <c r="A14" s="1">
        <v>1</v>
      </c>
      <c r="B14" s="35"/>
      <c r="C14" s="36" t="s">
        <v>11</v>
      </c>
      <c r="D14" s="37" t="s">
        <v>12</v>
      </c>
      <c r="E14" s="38">
        <f t="shared" ref="E14:J14" si="0">E16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>
      <c r="A15" s="1">
        <v>1</v>
      </c>
      <c r="B15" s="21"/>
      <c r="C15" s="39"/>
      <c r="D15" s="40"/>
      <c r="E15" s="41"/>
      <c r="F15" s="41"/>
      <c r="G15" s="41"/>
      <c r="H15" s="41"/>
      <c r="I15" s="41"/>
      <c r="J15" s="41"/>
    </row>
    <row r="16" spans="1:10" s="46" customFormat="1">
      <c r="A16" s="42">
        <v>1</v>
      </c>
      <c r="B16" s="43"/>
      <c r="C16" s="44" t="str">
        <f>IF(ISBLANK(P_Total!C16)," ",P_Total!C16)</f>
        <v>Общо разходи</v>
      </c>
      <c r="D16" s="45"/>
      <c r="E16" s="41">
        <f t="shared" ref="E16:J16" si="1">SUBTOTAL(9,E17:E70)</f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</row>
    <row r="17" spans="1:10" s="46" customFormat="1">
      <c r="A17" s="42">
        <v>1</v>
      </c>
      <c r="B17" s="43" t="str">
        <f>IF(ISBLANK(P_Total!B17)," ",P_Total!B17)</f>
        <v>1.</v>
      </c>
      <c r="C17" s="44" t="str">
        <f>IF(ISBLANK(P_Total!C17)," ",P_Total!C17)</f>
        <v>Общо ведомствени разходи</v>
      </c>
      <c r="D17" s="45"/>
      <c r="E17" s="41">
        <f t="shared" ref="E17:J17" si="2">SUBTOTAL(9,E18:E36)</f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</row>
    <row r="18" spans="1:10" s="46" customFormat="1">
      <c r="A18" s="47">
        <f t="shared" ref="A18:A36" si="3">IF(MAX(E18:J18)=0,IF(MIN(E18:J18)=0,3,2),2)</f>
        <v>3</v>
      </c>
      <c r="B18" s="48"/>
      <c r="C18" s="44" t="str">
        <f>IF(ISBLANK(P_Total!C18)," ",P_Total!C18)</f>
        <v xml:space="preserve">   Персонал</v>
      </c>
      <c r="D18" s="45"/>
      <c r="E18" s="41">
        <f t="shared" ref="E18:J18" si="4">SUBTOTAL(9,E19:E22)</f>
        <v>0</v>
      </c>
      <c r="F18" s="41">
        <f t="shared" si="4"/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</row>
    <row r="19" spans="1:10" s="46" customFormat="1" ht="25.5">
      <c r="A19" s="47">
        <f t="shared" si="3"/>
        <v>3</v>
      </c>
      <c r="B19" s="49"/>
      <c r="C19" s="50" t="str">
        <f>IF(ISBLANK(P_Total!C19)," ",P_Total!C19)</f>
        <v xml:space="preserve">      Заплати и възнаграждения за персонала, нает по трудови и
      служебни правоотношения</v>
      </c>
      <c r="D19" s="51" t="str">
        <f>IF(ISBLANK(P_Total!D19)," ",P_Total!D19)</f>
        <v>01-00</v>
      </c>
      <c r="E19" s="84"/>
      <c r="F19" s="84"/>
      <c r="G19" s="84"/>
      <c r="H19" s="84"/>
      <c r="I19" s="84"/>
      <c r="J19" s="84"/>
    </row>
    <row r="20" spans="1:10" s="46" customFormat="1">
      <c r="A20" s="47">
        <f t="shared" si="3"/>
        <v>3</v>
      </c>
      <c r="B20" s="53"/>
      <c r="C20" s="54" t="str">
        <f>IF(ISBLANK(P_Total!C20)," ",P_Total!C20)</f>
        <v xml:space="preserve">      Други възнаграждения и плащания за персонала</v>
      </c>
      <c r="D20" s="55" t="str">
        <f>IF(ISBLANK(P_Total!D20)," ",P_Total!D20)</f>
        <v>02-00</v>
      </c>
      <c r="E20" s="84"/>
      <c r="F20" s="84"/>
      <c r="G20" s="84"/>
      <c r="H20" s="84"/>
      <c r="I20" s="84"/>
      <c r="J20" s="84"/>
    </row>
    <row r="21" spans="1:10" s="46" customFormat="1">
      <c r="A21" s="47">
        <f t="shared" si="3"/>
        <v>3</v>
      </c>
      <c r="B21" s="53"/>
      <c r="C21" s="50" t="str">
        <f>IF(ISBLANK(P_Total!C21)," ",P_Total!C21)</f>
        <v xml:space="preserve">      Задължителни осигурителни вноски от работодатели</v>
      </c>
      <c r="D21" s="56" t="str">
        <f>IF(ISBLANK(P_Total!D21)," ",P_Total!D21)</f>
        <v>05-00</v>
      </c>
      <c r="E21" s="84"/>
      <c r="F21" s="84"/>
      <c r="G21" s="84"/>
      <c r="H21" s="84"/>
      <c r="I21" s="84"/>
      <c r="J21" s="84"/>
    </row>
    <row r="22" spans="1:10" s="46" customFormat="1">
      <c r="A22" s="47">
        <f t="shared" si="3"/>
        <v>3</v>
      </c>
      <c r="B22" s="53"/>
      <c r="C22" s="50" t="str">
        <f>IF(ISBLANK(P_Total!C22)," ",P_Total!C22)</f>
        <v xml:space="preserve">      Вноски за доброволно осигуряване</v>
      </c>
      <c r="D22" s="56" t="str">
        <f>IF(ISBLANK(P_Total!D22)," ",P_Total!D22)</f>
        <v>08-00</v>
      </c>
      <c r="E22" s="84"/>
      <c r="F22" s="84"/>
      <c r="G22" s="84"/>
      <c r="H22" s="84"/>
      <c r="I22" s="84"/>
      <c r="J22" s="84"/>
    </row>
    <row r="23" spans="1:10" s="46" customFormat="1">
      <c r="A23" s="47">
        <f t="shared" si="3"/>
        <v>3</v>
      </c>
      <c r="B23" s="48"/>
      <c r="C23" s="44" t="str">
        <f>IF(ISBLANK(P_Total!C23)," ",P_Total!C23)</f>
        <v xml:space="preserve">   Издръжка</v>
      </c>
      <c r="D23" s="45" t="str">
        <f>IF(ISBLANK(P_Total!D23)," ",P_Total!D23)</f>
        <v xml:space="preserve"> </v>
      </c>
      <c r="E23" s="41">
        <f t="shared" ref="E23:J23" si="5">SUBTOTAL(9,E24:E30)</f>
        <v>0</v>
      </c>
      <c r="F23" s="41">
        <f t="shared" si="5"/>
        <v>0</v>
      </c>
      <c r="G23" s="41">
        <f t="shared" si="5"/>
        <v>0</v>
      </c>
      <c r="H23" s="41">
        <f t="shared" si="5"/>
        <v>0</v>
      </c>
      <c r="I23" s="41">
        <f t="shared" si="5"/>
        <v>0</v>
      </c>
      <c r="J23" s="41">
        <f t="shared" si="5"/>
        <v>0</v>
      </c>
    </row>
    <row r="24" spans="1:10" s="46" customFormat="1">
      <c r="A24" s="47">
        <f t="shared" si="3"/>
        <v>3</v>
      </c>
      <c r="B24" s="53"/>
      <c r="C24" s="54" t="str">
        <f>IF(ISBLANK(P_Total!C24)," ",P_Total!C24)</f>
        <v xml:space="preserve">      Издръжка</v>
      </c>
      <c r="D24" s="55" t="str">
        <f>IF(ISBLANK(P_Total!D24)," ",P_Total!D24)</f>
        <v>10-00</v>
      </c>
      <c r="E24" s="84"/>
      <c r="F24" s="84"/>
      <c r="G24" s="84"/>
      <c r="H24" s="84"/>
      <c r="I24" s="84"/>
      <c r="J24" s="84"/>
    </row>
    <row r="25" spans="1:10" s="46" customFormat="1">
      <c r="A25" s="47">
        <f>IF(MAX(E25:J25)=0,IF(MIN(E25:J25)=0,3,2),2)</f>
        <v>3</v>
      </c>
      <c r="B25" s="53"/>
      <c r="C25" s="54" t="str">
        <f>IF(ISBLANK(P_Total!C25)," ",P_Total!C25)</f>
        <v xml:space="preserve">      Платени данъци, такси и административни санкции</v>
      </c>
      <c r="D25" s="55" t="str">
        <f>IF(ISBLANK(P_Total!D25)," ",P_Total!D25)</f>
        <v>19-00</v>
      </c>
      <c r="E25" s="84"/>
      <c r="F25" s="84"/>
      <c r="G25" s="84"/>
      <c r="H25" s="84"/>
      <c r="I25" s="84"/>
      <c r="J25" s="84"/>
    </row>
    <row r="26" spans="1:10" s="46" customFormat="1">
      <c r="A26" s="47">
        <f t="shared" si="3"/>
        <v>3</v>
      </c>
      <c r="B26" s="57"/>
      <c r="C26" s="58" t="str">
        <f>IF(ISBLANK(P_Total!C26)," ",P_Total!C26)</f>
        <v xml:space="preserve">      Лихви</v>
      </c>
      <c r="D26" s="59" t="str">
        <f>IF(ISBLANK(P_Total!D26)," ",P_Total!D26)</f>
        <v xml:space="preserve"> </v>
      </c>
      <c r="E26" s="41">
        <f t="shared" ref="E26:J26" si="6">SUBTOTAL(9,E27:E28)</f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</row>
    <row r="27" spans="1:10" s="46" customFormat="1">
      <c r="A27" s="47">
        <f t="shared" si="3"/>
        <v>3</v>
      </c>
      <c r="B27" s="57"/>
      <c r="C27" s="58" t="str">
        <f>IF(ISBLANK(P_Total!C27)," ",P_Total!C27)</f>
        <v xml:space="preserve">         Лихви по външни заеми</v>
      </c>
      <c r="D27" s="59" t="str">
        <f>IF(ISBLANK(P_Total!D27)," ",P_Total!D27)</f>
        <v xml:space="preserve"> </v>
      </c>
      <c r="E27" s="84"/>
      <c r="F27" s="84"/>
      <c r="G27" s="84"/>
      <c r="H27" s="84"/>
      <c r="I27" s="84"/>
      <c r="J27" s="84"/>
    </row>
    <row r="28" spans="1:10" s="46" customFormat="1">
      <c r="A28" s="47">
        <f t="shared" si="3"/>
        <v>3</v>
      </c>
      <c r="B28" s="57"/>
      <c r="C28" s="58" t="str">
        <f>IF(ISBLANK(P_Total!C28)," ",P_Total!C28)</f>
        <v xml:space="preserve">         Лихви по вътрешни заеми</v>
      </c>
      <c r="D28" s="59" t="str">
        <f>IF(ISBLANK(P_Total!D28)," ",P_Total!D28)</f>
        <v xml:space="preserve"> </v>
      </c>
      <c r="E28" s="84"/>
      <c r="F28" s="84"/>
      <c r="G28" s="84"/>
      <c r="H28" s="84"/>
      <c r="I28" s="84"/>
      <c r="J28" s="84"/>
    </row>
    <row r="29" spans="1:10" s="46" customFormat="1">
      <c r="A29" s="47">
        <f>IF(MAX(E29:J29)=0,IF(MIN(E29:J29)=0,3,2),2)</f>
        <v>3</v>
      </c>
      <c r="B29" s="57"/>
      <c r="C29" s="137" t="str">
        <f>IF(ISBLANK(P_Total!C29)," ",P_Total!C29)</f>
        <v xml:space="preserve">      Текущи трансфери, обезщетения и помощи за домакинствата</v>
      </c>
      <c r="D29" s="62" t="str">
        <f>IF(ISBLANK(P_Total!D29)," ",P_Total!D29)</f>
        <v>42-00</v>
      </c>
      <c r="E29" s="84"/>
      <c r="F29" s="84"/>
      <c r="G29" s="84"/>
      <c r="H29" s="84"/>
      <c r="I29" s="84"/>
      <c r="J29" s="84"/>
    </row>
    <row r="30" spans="1:10" s="46" customFormat="1" ht="25.5">
      <c r="A30" s="47">
        <f t="shared" si="3"/>
        <v>3</v>
      </c>
      <c r="B30" s="57"/>
      <c r="C30" s="58" t="str">
        <f>IF(ISBLANK(P_Total!C30)," ",P_Total!C30)</f>
        <v xml:space="preserve">      Разходи за членски внос и участие в нетърговски организации и
      дейности</v>
      </c>
      <c r="D30" s="59" t="str">
        <f>IF(ISBLANK(P_Total!D30)," ",P_Total!D30)</f>
        <v>46-00</v>
      </c>
      <c r="E30" s="84"/>
      <c r="F30" s="84"/>
      <c r="G30" s="84"/>
      <c r="H30" s="84"/>
      <c r="I30" s="84"/>
      <c r="J30" s="84"/>
    </row>
    <row r="31" spans="1:10" s="46" customFormat="1">
      <c r="A31" s="47">
        <f t="shared" si="3"/>
        <v>3</v>
      </c>
      <c r="B31" s="60"/>
      <c r="C31" s="61" t="str">
        <f>IF(ISBLANK(P_Total!C31)," ",P_Total!C31)</f>
        <v xml:space="preserve">   Капиталови разходи</v>
      </c>
      <c r="D31" s="59" t="str">
        <f>IF(ISBLANK(P_Total!D31)," ",P_Total!D31)</f>
        <v xml:space="preserve"> </v>
      </c>
      <c r="E31" s="41">
        <f t="shared" ref="E31:J31" si="7">SUBTOTAL(9,E32:E36)</f>
        <v>0</v>
      </c>
      <c r="F31" s="41">
        <f t="shared" si="7"/>
        <v>0</v>
      </c>
      <c r="G31" s="41">
        <f t="shared" si="7"/>
        <v>0</v>
      </c>
      <c r="H31" s="41">
        <f t="shared" si="7"/>
        <v>0</v>
      </c>
      <c r="I31" s="41">
        <f t="shared" si="7"/>
        <v>0</v>
      </c>
      <c r="J31" s="41">
        <f t="shared" si="7"/>
        <v>0</v>
      </c>
    </row>
    <row r="32" spans="1:10" s="46" customFormat="1">
      <c r="A32" s="47">
        <f t="shared" si="3"/>
        <v>3</v>
      </c>
      <c r="B32" s="57"/>
      <c r="C32" s="58" t="str">
        <f>IF(ISBLANK(P_Total!C32)," ",P_Total!C32)</f>
        <v xml:space="preserve">      Основен ремонт на дълготрайни материални активи</v>
      </c>
      <c r="D32" s="62" t="str">
        <f>IF(ISBLANK(P_Total!D32)," ",P_Total!D32)</f>
        <v>51-00</v>
      </c>
      <c r="E32" s="84"/>
      <c r="F32" s="84"/>
      <c r="G32" s="84"/>
      <c r="H32" s="84"/>
      <c r="I32" s="84"/>
      <c r="J32" s="84"/>
    </row>
    <row r="33" spans="1:10" s="46" customFormat="1">
      <c r="A33" s="47">
        <f t="shared" si="3"/>
        <v>3</v>
      </c>
      <c r="B33" s="57"/>
      <c r="C33" s="58" t="str">
        <f>IF(ISBLANK(P_Total!C33)," ",P_Total!C33)</f>
        <v xml:space="preserve">      Придобиване на дълготрайни материални активи</v>
      </c>
      <c r="D33" s="62" t="str">
        <f>IF(ISBLANK(P_Total!D33)," ",P_Total!D33)</f>
        <v>52-00</v>
      </c>
      <c r="E33" s="84"/>
      <c r="F33" s="84"/>
      <c r="G33" s="84"/>
      <c r="H33" s="84"/>
      <c r="I33" s="84"/>
      <c r="J33" s="84"/>
    </row>
    <row r="34" spans="1:10" s="46" customFormat="1">
      <c r="A34" s="47">
        <f t="shared" si="3"/>
        <v>3</v>
      </c>
      <c r="B34" s="57"/>
      <c r="C34" s="58" t="str">
        <f>IF(ISBLANK(P_Total!C34)," ",P_Total!C34)</f>
        <v xml:space="preserve">      Придобиване на нематериални дълготрайни активи</v>
      </c>
      <c r="D34" s="62" t="str">
        <f>IF(ISBLANK(P_Total!D34)," ",P_Total!D34)</f>
        <v>53-00</v>
      </c>
      <c r="E34" s="84"/>
      <c r="F34" s="84"/>
      <c r="G34" s="84"/>
      <c r="H34" s="84"/>
      <c r="I34" s="84"/>
      <c r="J34" s="84"/>
    </row>
    <row r="35" spans="1:10" s="46" customFormat="1">
      <c r="A35" s="47">
        <f t="shared" si="3"/>
        <v>3</v>
      </c>
      <c r="B35" s="57"/>
      <c r="C35" s="58" t="str">
        <f>IF(ISBLANK(P_Total!C35)," ",P_Total!C35)</f>
        <v xml:space="preserve">      Придобиване на земя</v>
      </c>
      <c r="D35" s="62" t="str">
        <f>IF(ISBLANK(P_Total!D35)," ",P_Total!D35)</f>
        <v>54-00</v>
      </c>
      <c r="E35" s="84"/>
      <c r="F35" s="84"/>
      <c r="G35" s="84"/>
      <c r="H35" s="84"/>
      <c r="I35" s="84"/>
      <c r="J35" s="84"/>
    </row>
    <row r="36" spans="1:10" s="46" customFormat="1">
      <c r="A36" s="47">
        <f t="shared" si="3"/>
        <v>3</v>
      </c>
      <c r="B36" s="57"/>
      <c r="C36" s="58" t="str">
        <f>IF(ISBLANK(P_Total!C36)," ",P_Total!C36)</f>
        <v xml:space="preserve">      Капиталови трансфери</v>
      </c>
      <c r="D36" s="62" t="str">
        <f>IF(ISBLANK(P_Total!D36)," ",P_Total!D36)</f>
        <v>55-00</v>
      </c>
      <c r="E36" s="84"/>
      <c r="F36" s="84"/>
      <c r="G36" s="84"/>
      <c r="H36" s="84"/>
      <c r="I36" s="84"/>
      <c r="J36" s="84"/>
    </row>
    <row r="37" spans="1:10" s="46" customFormat="1">
      <c r="A37" s="42">
        <v>1</v>
      </c>
      <c r="B37" s="43" t="str">
        <f>IF(ISBLANK(P_Total!B37)," ",P_Total!B37)</f>
        <v>2.</v>
      </c>
      <c r="C37" s="63" t="str">
        <f>IF(ISBLANK(P_Total!C37)," ",P_Total!C37)</f>
        <v>Администрирани разходни параграфи по бюджета</v>
      </c>
      <c r="D37" s="45" t="str">
        <f>IF(ISBLANK(P_Total!D37)," ",P_Total!D37)</f>
        <v xml:space="preserve"> </v>
      </c>
      <c r="E37" s="41">
        <f t="shared" ref="E37:J37" si="8">SUBTOTAL(9,E38:E69)</f>
        <v>0</v>
      </c>
      <c r="F37" s="41">
        <f t="shared" si="8"/>
        <v>0</v>
      </c>
      <c r="G37" s="41">
        <f t="shared" si="8"/>
        <v>0</v>
      </c>
      <c r="H37" s="41">
        <f t="shared" si="8"/>
        <v>0</v>
      </c>
      <c r="I37" s="41">
        <f t="shared" si="8"/>
        <v>0</v>
      </c>
      <c r="J37" s="41">
        <f t="shared" si="8"/>
        <v>0</v>
      </c>
    </row>
    <row r="38" spans="1:10" s="46" customFormat="1">
      <c r="A38" s="47">
        <f t="shared" ref="A38:A70" si="9">IF(MAX(E38:J38)=0,IF(MIN(E38:J38)=0,3,2),2)</f>
        <v>3</v>
      </c>
      <c r="B38" s="60"/>
      <c r="C38" s="64" t="str">
        <f>IF(ISBLANK(P_Total!C38)," ",P_Total!C38)</f>
        <v>Текущи разходи</v>
      </c>
      <c r="D38" s="45" t="str">
        <f>IF(ISBLANK(P_Total!D38)," ",P_Total!D38)</f>
        <v xml:space="preserve"> </v>
      </c>
      <c r="E38" s="41">
        <f t="shared" ref="E38:J38" si="10">SUBTOTAL(9,E39:E56)</f>
        <v>0</v>
      </c>
      <c r="F38" s="41">
        <f t="shared" si="10"/>
        <v>0</v>
      </c>
      <c r="G38" s="41">
        <f t="shared" si="10"/>
        <v>0</v>
      </c>
      <c r="H38" s="41">
        <f t="shared" si="10"/>
        <v>0</v>
      </c>
      <c r="I38" s="41">
        <f t="shared" si="10"/>
        <v>0</v>
      </c>
      <c r="J38" s="41">
        <f t="shared" si="10"/>
        <v>0</v>
      </c>
    </row>
    <row r="39" spans="1:10" s="46" customFormat="1">
      <c r="A39" s="47">
        <f t="shared" si="9"/>
        <v>3</v>
      </c>
      <c r="B39" s="53"/>
      <c r="C39" s="132" t="str">
        <f>IF(ISBLANK(P_Total!C39)," ",P_Total!C39)</f>
        <v>Персонал</v>
      </c>
      <c r="D39" s="45" t="str">
        <f>IF(ISBLANK(P_Total!D39)," ",P_Total!D39)</f>
        <v xml:space="preserve"> </v>
      </c>
      <c r="E39" s="41">
        <f t="shared" ref="E39:J39" si="11">SUBTOTAL(9,E40:E42)</f>
        <v>0</v>
      </c>
      <c r="F39" s="41">
        <f t="shared" si="11"/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</row>
    <row r="40" spans="1:10" s="46" customFormat="1">
      <c r="A40" s="47">
        <f>IF(MAX(E40:J40)=0,IF(MIN(E40:J40)=0,3,2),2)</f>
        <v>3</v>
      </c>
      <c r="B40" s="53"/>
      <c r="C40" s="127" t="str">
        <f>IF(ISBLANK(P_Total!C40)," ",P_Total!C40)</f>
        <v>Други възнаграждения и плащания за персонала</v>
      </c>
      <c r="D40" s="55" t="str">
        <f>IF(ISBLANK(P_Total!D40)," ",P_Total!D40)</f>
        <v>02-00</v>
      </c>
      <c r="E40" s="84"/>
      <c r="F40" s="84"/>
      <c r="G40" s="84"/>
      <c r="H40" s="84"/>
      <c r="I40" s="84"/>
      <c r="J40" s="84"/>
    </row>
    <row r="41" spans="1:10" s="46" customFormat="1">
      <c r="A41" s="47">
        <f t="shared" si="9"/>
        <v>3</v>
      </c>
      <c r="B41" s="53"/>
      <c r="C41" s="127" t="str">
        <f>IF(ISBLANK(P_Total!C41)," ",P_Total!C41)</f>
        <v>Задължителни осигурителни вноски от работодатели</v>
      </c>
      <c r="D41" s="56" t="str">
        <f>IF(ISBLANK(P_Total!D41)," ",P_Total!D41)</f>
        <v>05-00</v>
      </c>
      <c r="E41" s="84"/>
      <c r="F41" s="84"/>
      <c r="G41" s="84"/>
      <c r="H41" s="84"/>
      <c r="I41" s="84"/>
      <c r="J41" s="84"/>
    </row>
    <row r="42" spans="1:10" s="46" customFormat="1">
      <c r="A42" s="47">
        <f t="shared" si="9"/>
        <v>3</v>
      </c>
      <c r="B42" s="53"/>
      <c r="C42" s="127" t="str">
        <f>IF(ISBLANK(P_Total!C42)," ",P_Total!C42)</f>
        <v>Вноски за доброволно осигуряване</v>
      </c>
      <c r="D42" s="56" t="str">
        <f>IF(ISBLANK(P_Total!D42)," ",P_Total!D42)</f>
        <v>08-00</v>
      </c>
      <c r="E42" s="84"/>
      <c r="F42" s="84"/>
      <c r="G42" s="84"/>
      <c r="H42" s="84"/>
      <c r="I42" s="84"/>
      <c r="J42" s="84"/>
    </row>
    <row r="43" spans="1:10" s="46" customFormat="1">
      <c r="A43" s="47">
        <f t="shared" si="9"/>
        <v>3</v>
      </c>
      <c r="B43" s="53"/>
      <c r="C43" s="65" t="str">
        <f>IF(ISBLANK(P_Total!C43)," ",P_Total!C43)</f>
        <v>Издръжка</v>
      </c>
      <c r="D43" s="55" t="str">
        <f>IF(ISBLANK(P_Total!D43)," ",P_Total!D43)</f>
        <v>10-00</v>
      </c>
      <c r="E43" s="84"/>
      <c r="F43" s="84"/>
      <c r="G43" s="84"/>
      <c r="H43" s="84"/>
      <c r="I43" s="84"/>
      <c r="J43" s="84"/>
    </row>
    <row r="44" spans="1:10" s="46" customFormat="1">
      <c r="A44" s="47">
        <f>IF(MAX(E44:J44)=0,IF(MIN(E44:J44)=0,3,2),2)</f>
        <v>3</v>
      </c>
      <c r="B44" s="53"/>
      <c r="C44" s="65" t="str">
        <f>IF(ISBLANK(P_Total!C44)," ",P_Total!C44)</f>
        <v>Платени данъци, такси и административни санкции</v>
      </c>
      <c r="D44" s="55" t="str">
        <f>IF(ISBLANK(P_Total!D44)," ",P_Total!D44)</f>
        <v>19-00</v>
      </c>
      <c r="E44" s="84"/>
      <c r="F44" s="84"/>
      <c r="G44" s="84"/>
      <c r="H44" s="84"/>
      <c r="I44" s="84"/>
      <c r="J44" s="84"/>
    </row>
    <row r="45" spans="1:10" s="46" customFormat="1">
      <c r="A45" s="47">
        <f t="shared" si="9"/>
        <v>3</v>
      </c>
      <c r="B45" s="53"/>
      <c r="C45" s="66" t="str">
        <f>IF(ISBLANK(P_Total!C45)," ",P_Total!C45)</f>
        <v>Лихви</v>
      </c>
      <c r="D45" s="59" t="str">
        <f>IF(ISBLANK(P_Total!D45)," ",P_Total!D45)</f>
        <v xml:space="preserve"> </v>
      </c>
      <c r="E45" s="41">
        <f t="shared" ref="E45:J45" si="12">SUBTOTAL(9,E46:E47)</f>
        <v>0</v>
      </c>
      <c r="F45" s="41">
        <f t="shared" si="12"/>
        <v>0</v>
      </c>
      <c r="G45" s="41">
        <f t="shared" si="12"/>
        <v>0</v>
      </c>
      <c r="H45" s="41">
        <f t="shared" si="12"/>
        <v>0</v>
      </c>
      <c r="I45" s="41">
        <f t="shared" si="12"/>
        <v>0</v>
      </c>
      <c r="J45" s="41">
        <f t="shared" si="12"/>
        <v>0</v>
      </c>
    </row>
    <row r="46" spans="1:10" s="46" customFormat="1">
      <c r="A46" s="47">
        <f t="shared" si="9"/>
        <v>3</v>
      </c>
      <c r="B46" s="53"/>
      <c r="C46" s="67" t="str">
        <f>IF(ISBLANK(P_Total!C46)," ",P_Total!C46)</f>
        <v>Лихви по външни заеми</v>
      </c>
      <c r="D46" s="59" t="str">
        <f>IF(ISBLANK(P_Total!D46)," ",P_Total!D46)</f>
        <v xml:space="preserve"> </v>
      </c>
      <c r="E46" s="84"/>
      <c r="F46" s="84"/>
      <c r="G46" s="84"/>
      <c r="H46" s="84"/>
      <c r="I46" s="84"/>
      <c r="J46" s="84"/>
    </row>
    <row r="47" spans="1:10" s="46" customFormat="1">
      <c r="A47" s="47">
        <f t="shared" si="9"/>
        <v>3</v>
      </c>
      <c r="B47" s="53"/>
      <c r="C47" s="67" t="str">
        <f>IF(ISBLANK(P_Total!C47)," ",P_Total!C47)</f>
        <v>Лихви по вътрешни заеми</v>
      </c>
      <c r="D47" s="59" t="str">
        <f>IF(ISBLANK(P_Total!D47)," ",P_Total!D47)</f>
        <v xml:space="preserve"> </v>
      </c>
      <c r="E47" s="84"/>
      <c r="F47" s="84"/>
      <c r="G47" s="84"/>
      <c r="H47" s="84"/>
      <c r="I47" s="84"/>
      <c r="J47" s="84"/>
    </row>
    <row r="48" spans="1:10">
      <c r="A48" s="47">
        <f t="shared" si="9"/>
        <v>3</v>
      </c>
      <c r="B48" s="57"/>
      <c r="C48" s="68" t="str">
        <f>IF(ISBLANK(P_Total!C48)," ",P_Total!C48)</f>
        <v>Здравноосигурителни плащания</v>
      </c>
      <c r="D48" s="62" t="str">
        <f>IF(ISBLANK(P_Total!D48)," ",P_Total!D48)</f>
        <v>39-00</v>
      </c>
      <c r="E48" s="84"/>
      <c r="F48" s="84"/>
      <c r="G48" s="84"/>
      <c r="H48" s="84"/>
      <c r="I48" s="84"/>
      <c r="J48" s="84"/>
    </row>
    <row r="49" spans="1:10">
      <c r="A49" s="47">
        <f t="shared" si="9"/>
        <v>3</v>
      </c>
      <c r="B49" s="57"/>
      <c r="C49" s="68" t="str">
        <f>IF(ISBLANK(P_Total!C49)," ",P_Total!C49)</f>
        <v>Стипендии</v>
      </c>
      <c r="D49" s="59" t="str">
        <f>IF(ISBLANK(P_Total!D49)," ",P_Total!D49)</f>
        <v>40-00</v>
      </c>
      <c r="E49" s="84"/>
      <c r="F49" s="84"/>
      <c r="G49" s="84"/>
      <c r="H49" s="84"/>
      <c r="I49" s="84"/>
      <c r="J49" s="84"/>
    </row>
    <row r="50" spans="1:10">
      <c r="A50" s="47">
        <f t="shared" si="9"/>
        <v>3</v>
      </c>
      <c r="B50" s="57"/>
      <c r="C50" s="68" t="str">
        <f>IF(ISBLANK(P_Total!C50)," ",P_Total!C50)</f>
        <v>Пенсии</v>
      </c>
      <c r="D50" s="59" t="str">
        <f>IF(ISBLANK(P_Total!D50)," ",P_Total!D50)</f>
        <v>41-00</v>
      </c>
      <c r="E50" s="84"/>
      <c r="F50" s="84"/>
      <c r="G50" s="84"/>
      <c r="H50" s="84"/>
      <c r="I50" s="84"/>
      <c r="J50" s="84"/>
    </row>
    <row r="51" spans="1:10">
      <c r="A51" s="47">
        <f t="shared" si="9"/>
        <v>3</v>
      </c>
      <c r="B51" s="57"/>
      <c r="C51" s="68" t="str">
        <f>IF(ISBLANK(P_Total!C51)," ",P_Total!C51)</f>
        <v>Текущи трансфери, обезщетения и помощи за домакинствата</v>
      </c>
      <c r="D51" s="62" t="str">
        <f>IF(ISBLANK(P_Total!D51)," ",P_Total!D51)</f>
        <v>42-00</v>
      </c>
      <c r="E51" s="84"/>
      <c r="F51" s="84"/>
      <c r="G51" s="84"/>
      <c r="H51" s="84"/>
      <c r="I51" s="84"/>
      <c r="J51" s="84"/>
    </row>
    <row r="52" spans="1:10">
      <c r="A52" s="47">
        <f t="shared" si="9"/>
        <v>3</v>
      </c>
      <c r="B52" s="57"/>
      <c r="C52" s="66" t="str">
        <f>IF(ISBLANK(P_Total!C52)," ",P_Total!C52)</f>
        <v>Субсидии и други текущи трансфери за нефинансови предприятия</v>
      </c>
      <c r="D52" s="62" t="str">
        <f>IF(ISBLANK(P_Total!D52)," ",P_Total!D52)</f>
        <v>43-00</v>
      </c>
      <c r="E52" s="84"/>
      <c r="F52" s="84"/>
      <c r="G52" s="84"/>
      <c r="H52" s="84"/>
      <c r="I52" s="84"/>
      <c r="J52" s="84"/>
    </row>
    <row r="53" spans="1:10" ht="25.5">
      <c r="A53" s="47">
        <f t="shared" si="9"/>
        <v>3</v>
      </c>
      <c r="B53" s="57"/>
      <c r="C53" s="68" t="str">
        <f>IF(ISBLANK(P_Total!C53)," ",P_Total!C53)</f>
        <v xml:space="preserve">Субсидии и други текущи трансфери за осъществяване на болнична помощ </v>
      </c>
      <c r="D53" s="59" t="str">
        <f>IF(ISBLANK(P_Total!D53)," ",P_Total!D53)</f>
        <v>43-02</v>
      </c>
      <c r="E53" s="84"/>
      <c r="F53" s="84"/>
      <c r="G53" s="84"/>
      <c r="H53" s="84"/>
      <c r="I53" s="84"/>
      <c r="J53" s="84"/>
    </row>
    <row r="54" spans="1:10">
      <c r="A54" s="47">
        <f>IF(MAX(E54:J54)=0,IF(MIN(E54:J54)=0,3,2),2)</f>
        <v>3</v>
      </c>
      <c r="B54" s="57"/>
      <c r="C54" s="68" t="str">
        <f>IF(ISBLANK(P_Total!C54)," ",P_Total!C54)</f>
        <v>Субсидии и други текущи трансфери за финансови институции</v>
      </c>
      <c r="D54" s="59" t="str">
        <f>IF(ISBLANK(P_Total!D54)," ",P_Total!D54)</f>
        <v>44-00</v>
      </c>
      <c r="E54" s="84"/>
      <c r="F54" s="84"/>
      <c r="G54" s="84"/>
      <c r="H54" s="84"/>
      <c r="I54" s="84"/>
      <c r="J54" s="84"/>
    </row>
    <row r="55" spans="1:10" ht="25.5">
      <c r="A55" s="47">
        <f t="shared" si="9"/>
        <v>3</v>
      </c>
      <c r="B55" s="57"/>
      <c r="C55" s="68" t="str">
        <f>IF(ISBLANK(P_Total!C55)," ",P_Total!C55)</f>
        <v>Субсидии и други текущи трансфери за юридически лица с нестопанска цел</v>
      </c>
      <c r="D55" s="59" t="str">
        <f>IF(ISBLANK(P_Total!D55)," ",P_Total!D55)</f>
        <v>45-00</v>
      </c>
      <c r="E55" s="84"/>
      <c r="F55" s="84"/>
      <c r="G55" s="84"/>
      <c r="H55" s="84"/>
      <c r="I55" s="84"/>
      <c r="J55" s="84"/>
    </row>
    <row r="56" spans="1:10" ht="25.5">
      <c r="A56" s="47">
        <f t="shared" si="9"/>
        <v>3</v>
      </c>
      <c r="B56" s="57"/>
      <c r="C56" s="66" t="str">
        <f>IF(ISBLANK(P_Total!C56)," ",P_Total!C56)</f>
        <v>Разходи за членски внос и участие в нетърговски организации и дейности</v>
      </c>
      <c r="D56" s="59" t="str">
        <f>IF(ISBLANK(P_Total!D56)," ",P_Total!D56)</f>
        <v>46-00</v>
      </c>
      <c r="E56" s="84"/>
      <c r="F56" s="84"/>
      <c r="G56" s="84"/>
      <c r="H56" s="84"/>
      <c r="I56" s="84"/>
      <c r="J56" s="84"/>
    </row>
    <row r="57" spans="1:10">
      <c r="A57" s="47">
        <f t="shared" si="9"/>
        <v>3</v>
      </c>
      <c r="B57" s="57"/>
      <c r="C57" s="64" t="str">
        <f>IF(ISBLANK(P_Total!C57)," ",P_Total!C57)</f>
        <v>Предоставени текущи и капиталови трансфери за чужбина</v>
      </c>
      <c r="D57" s="62" t="str">
        <f>IF(ISBLANK(P_Total!D57)," ",P_Total!D57)</f>
        <v>49-00</v>
      </c>
      <c r="E57" s="41">
        <f t="shared" ref="E57:J57" si="13">SUBTOTAL(9,E58:E59)</f>
        <v>0</v>
      </c>
      <c r="F57" s="41">
        <f t="shared" si="13"/>
        <v>0</v>
      </c>
      <c r="G57" s="41">
        <f t="shared" si="13"/>
        <v>0</v>
      </c>
      <c r="H57" s="41">
        <f t="shared" si="13"/>
        <v>0</v>
      </c>
      <c r="I57" s="41">
        <f t="shared" si="13"/>
        <v>0</v>
      </c>
      <c r="J57" s="41">
        <f t="shared" si="13"/>
        <v>0</v>
      </c>
    </row>
    <row r="58" spans="1:10">
      <c r="A58" s="47">
        <f>IF(MAX(E58:J58)=0,IF(MIN(E58:J58)=0,3,2),2)</f>
        <v>3</v>
      </c>
      <c r="B58" s="57"/>
      <c r="C58" s="68" t="str">
        <f>IF(ISBLANK(P_Total!C58)," ",P_Total!C58)</f>
        <v>Текущи трансфери за чужбина</v>
      </c>
      <c r="D58" s="62" t="str">
        <f>IF(ISBLANK(P_Total!D58)," ",P_Total!D58)</f>
        <v>49-01</v>
      </c>
      <c r="E58" s="84"/>
      <c r="F58" s="84"/>
      <c r="G58" s="84"/>
      <c r="H58" s="84"/>
      <c r="I58" s="84"/>
      <c r="J58" s="84"/>
    </row>
    <row r="59" spans="1:10">
      <c r="A59" s="47">
        <f t="shared" si="9"/>
        <v>3</v>
      </c>
      <c r="B59" s="57"/>
      <c r="C59" s="68" t="str">
        <f>IF(ISBLANK(P_Total!C59)," ",P_Total!C59)</f>
        <v>Капиталови трансфери за чужбина</v>
      </c>
      <c r="D59" s="62" t="str">
        <f>IF(ISBLANK(P_Total!D59)," ",P_Total!D59)</f>
        <v>49-02</v>
      </c>
      <c r="E59" s="84"/>
      <c r="F59" s="84"/>
      <c r="G59" s="84"/>
      <c r="H59" s="84"/>
      <c r="I59" s="84"/>
      <c r="J59" s="84"/>
    </row>
    <row r="60" spans="1:10">
      <c r="A60" s="47">
        <f t="shared" si="9"/>
        <v>3</v>
      </c>
      <c r="B60" s="60"/>
      <c r="C60" s="64" t="str">
        <f>IF(ISBLANK(P_Total!C60)," ",P_Total!C60)</f>
        <v>Капиталови разходи</v>
      </c>
      <c r="D60" s="59" t="str">
        <f>IF(ISBLANK(P_Total!D60)," ",P_Total!D60)</f>
        <v xml:space="preserve"> </v>
      </c>
      <c r="E60" s="41">
        <f t="shared" ref="E60:J60" si="14">SUBTOTAL(9,E61:E65)</f>
        <v>0</v>
      </c>
      <c r="F60" s="41">
        <f t="shared" si="14"/>
        <v>0</v>
      </c>
      <c r="G60" s="41">
        <f t="shared" si="14"/>
        <v>0</v>
      </c>
      <c r="H60" s="41">
        <f t="shared" si="14"/>
        <v>0</v>
      </c>
      <c r="I60" s="41">
        <f t="shared" si="14"/>
        <v>0</v>
      </c>
      <c r="J60" s="41">
        <f t="shared" si="14"/>
        <v>0</v>
      </c>
    </row>
    <row r="61" spans="1:10">
      <c r="A61" s="47">
        <f t="shared" si="9"/>
        <v>3</v>
      </c>
      <c r="B61" s="57"/>
      <c r="C61" s="68" t="str">
        <f>IF(ISBLANK(P_Total!C61)," ",P_Total!C61)</f>
        <v>Основен ремонт на дълготрайни материални активи</v>
      </c>
      <c r="D61" s="62" t="str">
        <f>IF(ISBLANK(P_Total!D61)," ",P_Total!D61)</f>
        <v>51-00</v>
      </c>
      <c r="E61" s="84"/>
      <c r="F61" s="84"/>
      <c r="G61" s="84"/>
      <c r="H61" s="84"/>
      <c r="I61" s="84"/>
      <c r="J61" s="84"/>
    </row>
    <row r="62" spans="1:10">
      <c r="A62" s="47">
        <f t="shared" si="9"/>
        <v>3</v>
      </c>
      <c r="B62" s="57"/>
      <c r="C62" s="68" t="str">
        <f>IF(ISBLANK(P_Total!C62)," ",P_Total!C62)</f>
        <v>Придобиване на дълготрайни материални активи</v>
      </c>
      <c r="D62" s="62" t="str">
        <f>IF(ISBLANK(P_Total!D62)," ",P_Total!D62)</f>
        <v>52-00</v>
      </c>
      <c r="E62" s="84"/>
      <c r="F62" s="84"/>
      <c r="G62" s="84"/>
      <c r="H62" s="84"/>
      <c r="I62" s="84"/>
      <c r="J62" s="84"/>
    </row>
    <row r="63" spans="1:10">
      <c r="A63" s="47">
        <f t="shared" si="9"/>
        <v>3</v>
      </c>
      <c r="B63" s="57"/>
      <c r="C63" s="68" t="str">
        <f>IF(ISBLANK(P_Total!C63)," ",P_Total!C63)</f>
        <v>Придобиване на нематериални дълготрайни активи</v>
      </c>
      <c r="D63" s="62" t="str">
        <f>IF(ISBLANK(P_Total!D63)," ",P_Total!D63)</f>
        <v>53-00</v>
      </c>
      <c r="E63" s="84"/>
      <c r="F63" s="84"/>
      <c r="G63" s="84"/>
      <c r="H63" s="84"/>
      <c r="I63" s="84"/>
      <c r="J63" s="84"/>
    </row>
    <row r="64" spans="1:10">
      <c r="A64" s="47">
        <f t="shared" si="9"/>
        <v>3</v>
      </c>
      <c r="B64" s="57"/>
      <c r="C64" s="68" t="str">
        <f>IF(ISBLANK(P_Total!C64)," ",P_Total!C64)</f>
        <v>Придобиване на земя</v>
      </c>
      <c r="D64" s="62" t="str">
        <f>IF(ISBLANK(P_Total!D64)," ",P_Total!D64)</f>
        <v>54-00</v>
      </c>
      <c r="E64" s="84"/>
      <c r="F64" s="84"/>
      <c r="G64" s="84"/>
      <c r="H64" s="84"/>
      <c r="I64" s="84"/>
      <c r="J64" s="84"/>
    </row>
    <row r="65" spans="1:10">
      <c r="A65" s="47">
        <f t="shared" si="9"/>
        <v>3</v>
      </c>
      <c r="B65" s="57"/>
      <c r="C65" s="68" t="str">
        <f>IF(ISBLANK(P_Total!C65)," ",P_Total!C65)</f>
        <v>Капиталови трансфери</v>
      </c>
      <c r="D65" s="62" t="str">
        <f>IF(ISBLANK(P_Total!D65)," ",P_Total!D65)</f>
        <v>55-00</v>
      </c>
      <c r="E65" s="84"/>
      <c r="F65" s="84"/>
      <c r="G65" s="84"/>
      <c r="H65" s="84"/>
      <c r="I65" s="84"/>
      <c r="J65" s="84"/>
    </row>
    <row r="66" spans="1:10" ht="25.5">
      <c r="A66" s="47">
        <f t="shared" si="9"/>
        <v>3</v>
      </c>
      <c r="B66" s="60"/>
      <c r="C66" s="69" t="str">
        <f>IF(ISBLANK(P_Total!C66)," ",P_Total!C66)</f>
        <v>Прираст на държавния резерв и изкупуване на земеделска продукция</v>
      </c>
      <c r="D66" s="62" t="str">
        <f>IF(ISBLANK(P_Total!D66)," ",P_Total!D66)</f>
        <v xml:space="preserve"> </v>
      </c>
      <c r="E66" s="41">
        <f t="shared" ref="E66:J66" si="15">SUBTOTAL(9,E67:E69)</f>
        <v>0</v>
      </c>
      <c r="F66" s="41">
        <f t="shared" si="15"/>
        <v>0</v>
      </c>
      <c r="G66" s="41">
        <f t="shared" si="15"/>
        <v>0</v>
      </c>
      <c r="H66" s="41">
        <f t="shared" si="15"/>
        <v>0</v>
      </c>
      <c r="I66" s="41">
        <f t="shared" si="15"/>
        <v>0</v>
      </c>
      <c r="J66" s="41">
        <f t="shared" si="15"/>
        <v>0</v>
      </c>
    </row>
    <row r="67" spans="1:10">
      <c r="A67" s="47">
        <f t="shared" si="9"/>
        <v>3</v>
      </c>
      <c r="B67" s="60"/>
      <c r="C67" s="66" t="str">
        <f>IF(ISBLANK(P_Total!C67)," ",P_Total!C67)</f>
        <v>Плащания за попълване на държавния резерв</v>
      </c>
      <c r="D67" s="62" t="str">
        <f>IF(ISBLANK(P_Total!D67)," ",P_Total!D67)</f>
        <v>57-01</v>
      </c>
      <c r="E67" s="84"/>
      <c r="F67" s="84"/>
      <c r="G67" s="84"/>
      <c r="H67" s="84"/>
      <c r="I67" s="84"/>
      <c r="J67" s="84"/>
    </row>
    <row r="68" spans="1:10">
      <c r="A68" s="47">
        <f t="shared" si="9"/>
        <v>3</v>
      </c>
      <c r="B68" s="60"/>
      <c r="C68" s="66" t="str">
        <f>IF(ISBLANK(P_Total!C68)," ",P_Total!C68)</f>
        <v>Постъпления от продажба на държавния резерв (-)</v>
      </c>
      <c r="D68" s="62" t="str">
        <f>IF(ISBLANK(P_Total!D68)," ",P_Total!D68)</f>
        <v>40-71</v>
      </c>
      <c r="E68" s="84"/>
      <c r="F68" s="84"/>
      <c r="G68" s="84"/>
      <c r="H68" s="84"/>
      <c r="I68" s="84"/>
      <c r="J68" s="84"/>
    </row>
    <row r="69" spans="1:10">
      <c r="A69" s="47">
        <f t="shared" si="9"/>
        <v>3</v>
      </c>
      <c r="B69" s="60"/>
      <c r="C69" s="66" t="str">
        <f>IF(ISBLANK(P_Total!C69)," ",P_Total!C69)</f>
        <v>Плащания за изкупуване на земеделска продукция</v>
      </c>
      <c r="D69" s="62" t="str">
        <f>IF(ISBLANK(P_Total!D69)," ",P_Total!D69)</f>
        <v>57-02</v>
      </c>
      <c r="E69" s="84"/>
      <c r="F69" s="84"/>
      <c r="G69" s="84"/>
      <c r="H69" s="84"/>
      <c r="I69" s="84"/>
      <c r="J69" s="84"/>
    </row>
    <row r="70" spans="1:10">
      <c r="A70" s="47">
        <f t="shared" si="9"/>
        <v>3</v>
      </c>
      <c r="B70" s="43" t="str">
        <f>IF(ISBLANK(P_Total!B70)," ",P_Total!B70)</f>
        <v>3.</v>
      </c>
      <c r="C70" s="70" t="str">
        <f>IF(ISBLANK(P_Total!C70)," ",P_Total!C70)</f>
        <v>Резерв за непредвидени и неотложни разходи</v>
      </c>
      <c r="D70" s="62" t="str">
        <f>IF(ISBLANK(P_Total!D70)," ",P_Total!D70)</f>
        <v>00-98</v>
      </c>
      <c r="E70" s="84"/>
      <c r="F70" s="84"/>
      <c r="G70" s="84"/>
      <c r="H70" s="84"/>
      <c r="I70" s="84"/>
      <c r="J70" s="84"/>
    </row>
    <row r="71" spans="1:10">
      <c r="A71" s="42">
        <v>1</v>
      </c>
      <c r="B71" s="71"/>
      <c r="C71" s="72"/>
      <c r="D71" s="73"/>
      <c r="E71" s="41"/>
      <c r="F71" s="41"/>
      <c r="G71" s="41"/>
      <c r="H71" s="41"/>
      <c r="I71" s="41"/>
      <c r="J71" s="41"/>
    </row>
    <row r="72" spans="1:10">
      <c r="A72" s="42">
        <v>1</v>
      </c>
      <c r="B72" s="71"/>
      <c r="C72" s="74" t="str">
        <f>IF(ISBLANK(P_Total!C72)," ",P_Total!C72)</f>
        <v>НАТУРАЛНИ ПОКАЗАТЕЛИ</v>
      </c>
      <c r="D72" s="73"/>
      <c r="E72" s="41"/>
      <c r="F72" s="41"/>
      <c r="G72" s="41"/>
      <c r="H72" s="41"/>
      <c r="I72" s="41"/>
      <c r="J72" s="41"/>
    </row>
    <row r="73" spans="1:10">
      <c r="A73" s="47">
        <f t="shared" ref="A73:A82" si="16">IF(MAX(E73:J73)=0,IF(MIN(E73:J73)=0,3,2),2)</f>
        <v>3</v>
      </c>
      <c r="B73" s="71"/>
      <c r="C73" s="72" t="str">
        <f>IF(ISBLANK(P_Total!C73)," ",P_Total!C73)</f>
        <v>Щатни бройки - общо</v>
      </c>
      <c r="D73" s="62"/>
      <c r="E73" s="75">
        <f t="shared" ref="E73:J73" si="17">E75+E81</f>
        <v>0</v>
      </c>
      <c r="F73" s="75">
        <f t="shared" si="17"/>
        <v>0</v>
      </c>
      <c r="G73" s="75">
        <f t="shared" si="17"/>
        <v>0</v>
      </c>
      <c r="H73" s="75">
        <f t="shared" si="17"/>
        <v>0</v>
      </c>
      <c r="I73" s="75">
        <f t="shared" si="17"/>
        <v>0</v>
      </c>
      <c r="J73" s="75">
        <f t="shared" si="17"/>
        <v>0</v>
      </c>
    </row>
    <row r="74" spans="1:10">
      <c r="A74" s="47">
        <f t="shared" si="16"/>
        <v>3</v>
      </c>
      <c r="B74" s="71"/>
      <c r="C74" s="72" t="str">
        <f>IF(ISBLANK(P_Total!C74)," ",P_Total!C74)</f>
        <v>Средногодишни щатни бройки - общо</v>
      </c>
      <c r="D74" s="62"/>
      <c r="E74" s="75">
        <f t="shared" ref="E74:J74" si="18">E78+E82</f>
        <v>0</v>
      </c>
      <c r="F74" s="75">
        <f t="shared" si="18"/>
        <v>0</v>
      </c>
      <c r="G74" s="75">
        <f t="shared" si="18"/>
        <v>0</v>
      </c>
      <c r="H74" s="75">
        <f t="shared" si="18"/>
        <v>0</v>
      </c>
      <c r="I74" s="75">
        <f t="shared" si="18"/>
        <v>0</v>
      </c>
      <c r="J74" s="75">
        <f t="shared" si="18"/>
        <v>0</v>
      </c>
    </row>
    <row r="75" spans="1:10">
      <c r="A75" s="47">
        <f t="shared" si="16"/>
        <v>3</v>
      </c>
      <c r="B75" s="71"/>
      <c r="C75" s="72" t="str">
        <f>IF(ISBLANK(P_Total!C75)," ",P_Total!C75)</f>
        <v>Щатни бройки</v>
      </c>
      <c r="D75" s="62"/>
      <c r="E75" s="75">
        <f t="shared" ref="E75:J75" si="19">SUM(E76:E77)</f>
        <v>0</v>
      </c>
      <c r="F75" s="75">
        <f t="shared" si="19"/>
        <v>0</v>
      </c>
      <c r="G75" s="75">
        <f t="shared" si="19"/>
        <v>0</v>
      </c>
      <c r="H75" s="75">
        <f t="shared" si="19"/>
        <v>0</v>
      </c>
      <c r="I75" s="75">
        <f t="shared" si="19"/>
        <v>0</v>
      </c>
      <c r="J75" s="75">
        <f t="shared" si="19"/>
        <v>0</v>
      </c>
    </row>
    <row r="76" spans="1:10">
      <c r="A76" s="47">
        <f t="shared" si="16"/>
        <v>3</v>
      </c>
      <c r="B76" s="71"/>
      <c r="C76" s="76" t="str">
        <f>IF(ISBLANK(P_Total!C76)," ",P_Total!C76)</f>
        <v>по трудови правоотношения</v>
      </c>
      <c r="D76" s="62"/>
      <c r="E76" s="84"/>
      <c r="F76" s="84"/>
      <c r="G76" s="84"/>
      <c r="H76" s="84"/>
      <c r="I76" s="84"/>
      <c r="J76" s="84"/>
    </row>
    <row r="77" spans="1:10">
      <c r="A77" s="47">
        <f t="shared" si="16"/>
        <v>3</v>
      </c>
      <c r="B77" s="71"/>
      <c r="C77" s="76" t="str">
        <f>IF(ISBLANK(P_Total!C77)," ",P_Total!C77)</f>
        <v>по служебни правоотношения</v>
      </c>
      <c r="D77" s="62"/>
      <c r="E77" s="84"/>
      <c r="F77" s="84"/>
      <c r="G77" s="84"/>
      <c r="H77" s="84"/>
      <c r="I77" s="84"/>
      <c r="J77" s="84"/>
    </row>
    <row r="78" spans="1:10">
      <c r="A78" s="47">
        <f t="shared" si="16"/>
        <v>3</v>
      </c>
      <c r="B78" s="71"/>
      <c r="C78" s="72" t="str">
        <f>IF(ISBLANK(P_Total!C78)," ",P_Total!C78)</f>
        <v>Средногодишни щатни бройки</v>
      </c>
      <c r="D78" s="62"/>
      <c r="E78" s="75">
        <f t="shared" ref="E78:J78" si="20">SUM(E79:E80)</f>
        <v>0</v>
      </c>
      <c r="F78" s="75">
        <f t="shared" si="20"/>
        <v>0</v>
      </c>
      <c r="G78" s="75">
        <f t="shared" si="20"/>
        <v>0</v>
      </c>
      <c r="H78" s="75">
        <f t="shared" si="20"/>
        <v>0</v>
      </c>
      <c r="I78" s="75">
        <f t="shared" si="20"/>
        <v>0</v>
      </c>
      <c r="J78" s="75">
        <f t="shared" si="20"/>
        <v>0</v>
      </c>
    </row>
    <row r="79" spans="1:10">
      <c r="A79" s="47">
        <f t="shared" si="16"/>
        <v>3</v>
      </c>
      <c r="B79" s="71"/>
      <c r="C79" s="77" t="str">
        <f>IF(ISBLANK(P_Total!C79)," ",P_Total!C79)</f>
        <v>по  трудови правоотношения</v>
      </c>
      <c r="D79" s="62"/>
      <c r="E79" s="84"/>
      <c r="F79" s="84"/>
      <c r="G79" s="84"/>
      <c r="H79" s="84"/>
      <c r="I79" s="84"/>
      <c r="J79" s="84"/>
    </row>
    <row r="80" spans="1:10">
      <c r="A80" s="47">
        <f t="shared" si="16"/>
        <v>3</v>
      </c>
      <c r="B80" s="71"/>
      <c r="C80" s="77" t="str">
        <f>IF(ISBLANK(P_Total!C80)," ",P_Total!C80)</f>
        <v>по  служебни правоотношения</v>
      </c>
      <c r="D80" s="62"/>
      <c r="E80" s="84"/>
      <c r="F80" s="84"/>
      <c r="G80" s="84"/>
      <c r="H80" s="84"/>
      <c r="I80" s="84"/>
      <c r="J80" s="84"/>
    </row>
    <row r="81" spans="1:10">
      <c r="A81" s="47">
        <f t="shared" si="16"/>
        <v>3</v>
      </c>
      <c r="B81" s="71"/>
      <c r="C81" s="78" t="str">
        <f>IF(ISBLANK(P_Total!C81)," ",P_Total!C81)</f>
        <v>Щатни бройки на делегирани бюджети</v>
      </c>
      <c r="D81" s="62"/>
      <c r="E81" s="84"/>
      <c r="F81" s="84"/>
      <c r="G81" s="84"/>
      <c r="H81" s="84"/>
      <c r="I81" s="84"/>
      <c r="J81" s="84"/>
    </row>
    <row r="82" spans="1:10">
      <c r="A82" s="47">
        <f t="shared" si="16"/>
        <v>3</v>
      </c>
      <c r="B82" s="71"/>
      <c r="C82" s="78" t="str">
        <f>IF(ISBLANK(P_Total!C82)," ",P_Total!C82)</f>
        <v>Средногодишни щатни бройки на делегирани бюджети</v>
      </c>
      <c r="D82" s="62"/>
      <c r="E82" s="84"/>
      <c r="F82" s="84"/>
      <c r="G82" s="84"/>
      <c r="H82" s="84"/>
      <c r="I82" s="84"/>
      <c r="J82" s="84"/>
    </row>
    <row r="83" spans="1:10">
      <c r="A83" s="42">
        <v>1</v>
      </c>
      <c r="B83" s="79"/>
      <c r="C83" s="80"/>
      <c r="D83" s="81"/>
      <c r="E83" s="38"/>
      <c r="F83" s="38"/>
      <c r="G83" s="38"/>
      <c r="H83" s="38"/>
      <c r="I83" s="38"/>
      <c r="J83" s="38"/>
    </row>
  </sheetData>
  <sheetProtection password="E2DC" sheet="1" objects="1" scenarios="1"/>
  <dataConsolidate/>
  <phoneticPr fontId="0" type="noConversion"/>
  <pageMargins left="0" right="0" top="0.39370078740157483" bottom="0.39370078740157483" header="0.11811023622047245" footer="0.11811023622047245"/>
  <pageSetup paperSize="9" scale="53" pageOrder="overThenDown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ButtonTotal_Click">
                <anchor moveWithCells="1" sizeWithCells="1">
                  <from>
                    <xdr:col>2</xdr:col>
                    <xdr:colOff>66675</xdr:colOff>
                    <xdr:row>8</xdr:row>
                    <xdr:rowOff>19050</xdr:rowOff>
                  </from>
                  <to>
                    <xdr:col>2</xdr:col>
                    <xdr:colOff>1076325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print="0" autoFill="0" autoLine="0" autoPict="0" macro="[0]!Box_Change_Rows">
                <anchor moveWithCells="1">
                  <from>
                    <xdr:col>2</xdr:col>
                    <xdr:colOff>3171825</xdr:colOff>
                    <xdr:row>8</xdr:row>
                    <xdr:rowOff>0</xdr:rowOff>
                  </from>
                  <to>
                    <xdr:col>3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P_Total</vt:lpstr>
      <vt:lpstr>B</vt:lpstr>
      <vt:lpstr>P (1)</vt:lpstr>
      <vt:lpstr>E</vt:lpstr>
      <vt:lpstr>Progr</vt:lpstr>
      <vt:lpstr>PomoshtenSheet</vt:lpstr>
      <vt:lpstr>Klasif</vt:lpstr>
      <vt:lpstr>Inf</vt:lpstr>
      <vt:lpstr>P</vt:lpstr>
      <vt:lpstr>P!Print_Area</vt:lpstr>
      <vt:lpstr>'P (1)'!Print_Area</vt:lpstr>
      <vt:lpstr>P_Total!Print_Area</vt:lpstr>
      <vt:lpstr>PomoshtenSheet!Print_Area</vt:lpstr>
      <vt:lpstr>Progr!Print_Area</vt:lpstr>
      <vt:lpstr>Klasif!Print_Titles</vt:lpstr>
      <vt:lpstr>P!Print_Titles</vt:lpstr>
      <vt:lpstr>'P (1)'!Print_Titles</vt:lpstr>
      <vt:lpstr>P_Total!Print_Titles</vt:lpstr>
      <vt:lpstr>PomoshtenSheet!Print_Titles</vt:lpstr>
      <vt:lpstr>Progr!Print_Titles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PMihajlova</dc:creator>
  <cp:lastModifiedBy>Yordan Peev</cp:lastModifiedBy>
  <cp:lastPrinted>2021-07-19T12:34:27Z</cp:lastPrinted>
  <dcterms:created xsi:type="dcterms:W3CDTF">2011-01-31T07:27:00Z</dcterms:created>
  <dcterms:modified xsi:type="dcterms:W3CDTF">2021-07-19T12:34:30Z</dcterms:modified>
</cp:coreProperties>
</file>